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435" windowWidth="7380" windowHeight="4470"/>
  </bookViews>
  <sheets>
    <sheet name="vývoj za 5 rokov" sheetId="10" r:id="rId1"/>
    <sheet name="mesiace" sheetId="9" r:id="rId2"/>
    <sheet name="príčiny" sheetId="1" r:id="rId3"/>
    <sheet name="Hárok9" sheetId="25" r:id="rId4"/>
  </sheets>
  <externalReferences>
    <externalReference r:id="rId5"/>
  </externalReferences>
  <definedNames>
    <definedName name="_xlnm.Database">[1]STAT2!$A$1:$F$5</definedName>
  </definedNames>
  <calcPr calcId="145621"/>
</workbook>
</file>

<file path=xl/calcChain.xml><?xml version="1.0" encoding="utf-8"?>
<calcChain xmlns="http://schemas.openxmlformats.org/spreadsheetml/2006/main">
  <c r="C16" i="1" l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G88" i="1"/>
  <c r="H88" i="1"/>
  <c r="I88" i="1"/>
  <c r="J88" i="1"/>
  <c r="L88" i="1"/>
  <c r="M88" i="1"/>
  <c r="N88" i="1"/>
  <c r="O88" i="1"/>
  <c r="Q88" i="1"/>
  <c r="R88" i="1"/>
  <c r="S88" i="1"/>
  <c r="T88" i="1"/>
  <c r="V88" i="1"/>
  <c r="W88" i="1"/>
  <c r="X88" i="1"/>
  <c r="Y88" i="1"/>
  <c r="AA88" i="1"/>
  <c r="AB88" i="1"/>
  <c r="AC88" i="1"/>
  <c r="AD88" i="1"/>
  <c r="AF88" i="1"/>
  <c r="AG88" i="1"/>
  <c r="AH88" i="1"/>
  <c r="AI88" i="1"/>
  <c r="G78" i="1"/>
  <c r="H78" i="1"/>
  <c r="I78" i="1"/>
  <c r="J78" i="1"/>
  <c r="L78" i="1"/>
  <c r="M78" i="1"/>
  <c r="N78" i="1"/>
  <c r="O78" i="1"/>
  <c r="Q78" i="1"/>
  <c r="R78" i="1"/>
  <c r="S78" i="1"/>
  <c r="T78" i="1"/>
  <c r="V78" i="1"/>
  <c r="W78" i="1"/>
  <c r="X78" i="1"/>
  <c r="Y78" i="1"/>
  <c r="AA78" i="1"/>
  <c r="AB78" i="1"/>
  <c r="AC78" i="1"/>
  <c r="AD78" i="1"/>
  <c r="AF78" i="1"/>
  <c r="AG78" i="1"/>
  <c r="AH78" i="1"/>
  <c r="AI78" i="1"/>
  <c r="G70" i="1"/>
  <c r="H70" i="1"/>
  <c r="I70" i="1"/>
  <c r="J70" i="1"/>
  <c r="L70" i="1"/>
  <c r="M70" i="1"/>
  <c r="N70" i="1"/>
  <c r="O70" i="1"/>
  <c r="Q70" i="1"/>
  <c r="R70" i="1"/>
  <c r="S70" i="1"/>
  <c r="T70" i="1"/>
  <c r="V70" i="1"/>
  <c r="W70" i="1"/>
  <c r="X70" i="1"/>
  <c r="Y70" i="1"/>
  <c r="AA70" i="1"/>
  <c r="AB70" i="1"/>
  <c r="AC70" i="1"/>
  <c r="AD70" i="1"/>
  <c r="AF70" i="1"/>
  <c r="AG70" i="1"/>
  <c r="AH70" i="1"/>
  <c r="AI70" i="1"/>
  <c r="G61" i="1"/>
  <c r="H61" i="1"/>
  <c r="I61" i="1"/>
  <c r="J61" i="1"/>
  <c r="L61" i="1"/>
  <c r="M61" i="1"/>
  <c r="N61" i="1"/>
  <c r="O61" i="1"/>
  <c r="Q61" i="1"/>
  <c r="R61" i="1"/>
  <c r="S61" i="1"/>
  <c r="T61" i="1"/>
  <c r="V61" i="1"/>
  <c r="W61" i="1"/>
  <c r="X61" i="1"/>
  <c r="Y61" i="1"/>
  <c r="AA61" i="1"/>
  <c r="AB61" i="1"/>
  <c r="AC61" i="1"/>
  <c r="AD61" i="1"/>
  <c r="AF61" i="1"/>
  <c r="AG61" i="1"/>
  <c r="AH61" i="1"/>
  <c r="AI61" i="1"/>
  <c r="G47" i="1"/>
  <c r="H47" i="1"/>
  <c r="I47" i="1"/>
  <c r="J47" i="1"/>
  <c r="L47" i="1"/>
  <c r="M47" i="1"/>
  <c r="N47" i="1"/>
  <c r="O47" i="1"/>
  <c r="Q47" i="1"/>
  <c r="R47" i="1"/>
  <c r="S47" i="1"/>
  <c r="T47" i="1"/>
  <c r="V47" i="1"/>
  <c r="W47" i="1"/>
  <c r="X47" i="1"/>
  <c r="Y47" i="1"/>
  <c r="AA47" i="1"/>
  <c r="AB47" i="1"/>
  <c r="AC47" i="1"/>
  <c r="AD47" i="1"/>
  <c r="AF47" i="1"/>
  <c r="AG47" i="1"/>
  <c r="AH47" i="1"/>
  <c r="AI47" i="1"/>
  <c r="G35" i="1"/>
  <c r="H35" i="1"/>
  <c r="I35" i="1"/>
  <c r="J35" i="1"/>
  <c r="L35" i="1"/>
  <c r="M35" i="1"/>
  <c r="N35" i="1"/>
  <c r="O35" i="1"/>
  <c r="Q35" i="1"/>
  <c r="R35" i="1"/>
  <c r="S35" i="1"/>
  <c r="T35" i="1"/>
  <c r="V35" i="1"/>
  <c r="W35" i="1"/>
  <c r="X35" i="1"/>
  <c r="Y35" i="1"/>
  <c r="AA35" i="1"/>
  <c r="AB35" i="1"/>
  <c r="AC35" i="1"/>
  <c r="AD35" i="1"/>
  <c r="AF35" i="1"/>
  <c r="AG35" i="1"/>
  <c r="AH35" i="1"/>
  <c r="AI35" i="1"/>
  <c r="G13" i="1"/>
  <c r="H13" i="1"/>
  <c r="I13" i="1"/>
  <c r="J13" i="1"/>
  <c r="L13" i="1"/>
  <c r="M13" i="1"/>
  <c r="N13" i="1"/>
  <c r="O13" i="1"/>
  <c r="Q13" i="1"/>
  <c r="R13" i="1"/>
  <c r="S13" i="1"/>
  <c r="T13" i="1"/>
  <c r="V13" i="1"/>
  <c r="W13" i="1"/>
  <c r="X13" i="1"/>
  <c r="Y13" i="1"/>
  <c r="AA13" i="1"/>
  <c r="AB13" i="1"/>
  <c r="AC13" i="1"/>
  <c r="AD13" i="1"/>
  <c r="AF13" i="1"/>
  <c r="AG13" i="1"/>
  <c r="AH13" i="1"/>
  <c r="AI13" i="1"/>
  <c r="L8" i="1"/>
  <c r="M8" i="1"/>
  <c r="N8" i="1"/>
  <c r="O8" i="1"/>
  <c r="Q8" i="1"/>
  <c r="R8" i="1"/>
  <c r="S8" i="1"/>
  <c r="T8" i="1"/>
  <c r="V8" i="1"/>
  <c r="W8" i="1"/>
  <c r="X8" i="1"/>
  <c r="Y8" i="1"/>
  <c r="AA8" i="1"/>
  <c r="AB8" i="1"/>
  <c r="AC8" i="1"/>
  <c r="AD8" i="1"/>
  <c r="AF8" i="1"/>
  <c r="AG8" i="1"/>
  <c r="AH8" i="1"/>
  <c r="AI8" i="1"/>
  <c r="G8" i="1"/>
  <c r="H8" i="1"/>
  <c r="I8" i="1"/>
  <c r="J8" i="1"/>
  <c r="E89" i="1"/>
  <c r="D89" i="1"/>
  <c r="C89" i="1"/>
  <c r="B89" i="1"/>
  <c r="E81" i="1"/>
  <c r="E82" i="1"/>
  <c r="E83" i="1"/>
  <c r="E84" i="1"/>
  <c r="E85" i="1"/>
  <c r="E86" i="1"/>
  <c r="E87" i="1"/>
  <c r="D81" i="1"/>
  <c r="D82" i="1"/>
  <c r="D83" i="1"/>
  <c r="D84" i="1"/>
  <c r="D85" i="1"/>
  <c r="D86" i="1"/>
  <c r="D87" i="1"/>
  <c r="C81" i="1"/>
  <c r="C82" i="1"/>
  <c r="C83" i="1"/>
  <c r="C84" i="1"/>
  <c r="C85" i="1"/>
  <c r="C86" i="1"/>
  <c r="C87" i="1"/>
  <c r="E80" i="1"/>
  <c r="D80" i="1"/>
  <c r="C80" i="1"/>
  <c r="B81" i="1"/>
  <c r="B82" i="1"/>
  <c r="B83" i="1"/>
  <c r="B84" i="1"/>
  <c r="B85" i="1"/>
  <c r="B86" i="1"/>
  <c r="B87" i="1"/>
  <c r="B80" i="1"/>
  <c r="E73" i="1"/>
  <c r="E74" i="1"/>
  <c r="E75" i="1"/>
  <c r="E76" i="1"/>
  <c r="E77" i="1"/>
  <c r="D73" i="1"/>
  <c r="D74" i="1"/>
  <c r="D75" i="1"/>
  <c r="D76" i="1"/>
  <c r="D77" i="1"/>
  <c r="C73" i="1"/>
  <c r="C74" i="1"/>
  <c r="C75" i="1"/>
  <c r="C76" i="1"/>
  <c r="C77" i="1"/>
  <c r="E72" i="1"/>
  <c r="D72" i="1"/>
  <c r="C72" i="1"/>
  <c r="B73" i="1"/>
  <c r="B74" i="1"/>
  <c r="B75" i="1"/>
  <c r="B76" i="1"/>
  <c r="B77" i="1"/>
  <c r="B72" i="1"/>
  <c r="E64" i="1"/>
  <c r="E65" i="1"/>
  <c r="E66" i="1"/>
  <c r="E67" i="1"/>
  <c r="E68" i="1"/>
  <c r="E69" i="1"/>
  <c r="D64" i="1"/>
  <c r="D65" i="1"/>
  <c r="D66" i="1"/>
  <c r="D67" i="1"/>
  <c r="D68" i="1"/>
  <c r="D69" i="1"/>
  <c r="C64" i="1"/>
  <c r="C65" i="1"/>
  <c r="C66" i="1"/>
  <c r="C67" i="1"/>
  <c r="C68" i="1"/>
  <c r="C69" i="1"/>
  <c r="E63" i="1"/>
  <c r="D63" i="1"/>
  <c r="C63" i="1"/>
  <c r="B64" i="1"/>
  <c r="B65" i="1"/>
  <c r="B66" i="1"/>
  <c r="B67" i="1"/>
  <c r="B68" i="1"/>
  <c r="B69" i="1"/>
  <c r="B63" i="1"/>
  <c r="E50" i="1"/>
  <c r="E51" i="1"/>
  <c r="E52" i="1"/>
  <c r="E53" i="1"/>
  <c r="E54" i="1"/>
  <c r="E55" i="1"/>
  <c r="E56" i="1"/>
  <c r="E57" i="1"/>
  <c r="E58" i="1"/>
  <c r="E59" i="1"/>
  <c r="E60" i="1"/>
  <c r="D50" i="1"/>
  <c r="D51" i="1"/>
  <c r="D52" i="1"/>
  <c r="D53" i="1"/>
  <c r="D54" i="1"/>
  <c r="D55" i="1"/>
  <c r="D56" i="1"/>
  <c r="D57" i="1"/>
  <c r="D58" i="1"/>
  <c r="D59" i="1"/>
  <c r="D60" i="1"/>
  <c r="C50" i="1"/>
  <c r="C51" i="1"/>
  <c r="C52" i="1"/>
  <c r="C53" i="1"/>
  <c r="C54" i="1"/>
  <c r="C55" i="1"/>
  <c r="C56" i="1"/>
  <c r="C57" i="1"/>
  <c r="C58" i="1"/>
  <c r="C59" i="1"/>
  <c r="C60" i="1"/>
  <c r="E49" i="1"/>
  <c r="D49" i="1"/>
  <c r="C49" i="1"/>
  <c r="B50" i="1"/>
  <c r="B51" i="1"/>
  <c r="B52" i="1"/>
  <c r="B53" i="1"/>
  <c r="B54" i="1"/>
  <c r="B55" i="1"/>
  <c r="B56" i="1"/>
  <c r="B57" i="1"/>
  <c r="B58" i="1"/>
  <c r="B59" i="1"/>
  <c r="B60" i="1"/>
  <c r="B49" i="1"/>
  <c r="E38" i="1"/>
  <c r="E39" i="1"/>
  <c r="E40" i="1"/>
  <c r="E41" i="1"/>
  <c r="E42" i="1"/>
  <c r="E43" i="1"/>
  <c r="E44" i="1"/>
  <c r="E45" i="1"/>
  <c r="E46" i="1"/>
  <c r="D38" i="1"/>
  <c r="D39" i="1"/>
  <c r="D40" i="1"/>
  <c r="D41" i="1"/>
  <c r="D42" i="1"/>
  <c r="D43" i="1"/>
  <c r="D44" i="1"/>
  <c r="D45" i="1"/>
  <c r="D46" i="1"/>
  <c r="C38" i="1"/>
  <c r="C39" i="1"/>
  <c r="C40" i="1"/>
  <c r="C41" i="1"/>
  <c r="C42" i="1"/>
  <c r="C43" i="1"/>
  <c r="C44" i="1"/>
  <c r="C45" i="1"/>
  <c r="C46" i="1"/>
  <c r="E37" i="1"/>
  <c r="D37" i="1"/>
  <c r="C37" i="1"/>
  <c r="B38" i="1"/>
  <c r="B39" i="1"/>
  <c r="B40" i="1"/>
  <c r="B41" i="1"/>
  <c r="B42" i="1"/>
  <c r="B43" i="1"/>
  <c r="B44" i="1"/>
  <c r="B45" i="1"/>
  <c r="B46" i="1"/>
  <c r="B37" i="1"/>
  <c r="E15" i="1"/>
  <c r="D15" i="1"/>
  <c r="C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15" i="1"/>
  <c r="E11" i="1"/>
  <c r="E12" i="1"/>
  <c r="D11" i="1"/>
  <c r="D12" i="1"/>
  <c r="C11" i="1"/>
  <c r="C12" i="1"/>
  <c r="E10" i="1"/>
  <c r="D10" i="1"/>
  <c r="C10" i="1"/>
  <c r="B11" i="1"/>
  <c r="B12" i="1"/>
  <c r="B10" i="1"/>
  <c r="E6" i="1"/>
  <c r="E7" i="1"/>
  <c r="D6" i="1"/>
  <c r="D7" i="1"/>
  <c r="C6" i="1"/>
  <c r="C7" i="1"/>
  <c r="E5" i="1"/>
  <c r="D5" i="1"/>
  <c r="C5" i="1"/>
  <c r="B6" i="1"/>
  <c r="B7" i="1"/>
  <c r="B5" i="1"/>
  <c r="B5" i="9"/>
  <c r="B6" i="9"/>
  <c r="B7" i="9"/>
  <c r="B8" i="9"/>
  <c r="B9" i="9"/>
  <c r="B10" i="9"/>
  <c r="B11" i="9"/>
  <c r="B12" i="9"/>
  <c r="B13" i="9"/>
  <c r="B14" i="9"/>
  <c r="B15" i="9"/>
  <c r="F5" i="9"/>
  <c r="F6" i="9"/>
  <c r="F7" i="9"/>
  <c r="F8" i="9"/>
  <c r="F9" i="9"/>
  <c r="F10" i="9"/>
  <c r="F11" i="9"/>
  <c r="F12" i="9"/>
  <c r="F13" i="9"/>
  <c r="F14" i="9"/>
  <c r="F15" i="9"/>
  <c r="E5" i="9"/>
  <c r="E6" i="9"/>
  <c r="E7" i="9"/>
  <c r="E8" i="9"/>
  <c r="E9" i="9"/>
  <c r="E10" i="9"/>
  <c r="E11" i="9"/>
  <c r="E12" i="9"/>
  <c r="E13" i="9"/>
  <c r="E14" i="9"/>
  <c r="E15" i="9"/>
  <c r="D5" i="9"/>
  <c r="D6" i="9"/>
  <c r="D7" i="9"/>
  <c r="D8" i="9"/>
  <c r="D9" i="9"/>
  <c r="D10" i="9"/>
  <c r="D11" i="9"/>
  <c r="D12" i="9"/>
  <c r="D13" i="9"/>
  <c r="D14" i="9"/>
  <c r="D15" i="9"/>
  <c r="C5" i="9"/>
  <c r="C6" i="9"/>
  <c r="C7" i="9"/>
  <c r="C8" i="9"/>
  <c r="C9" i="9"/>
  <c r="C10" i="9"/>
  <c r="C11" i="9"/>
  <c r="C12" i="9"/>
  <c r="C13" i="9"/>
  <c r="C14" i="9"/>
  <c r="C15" i="9"/>
  <c r="F4" i="9"/>
  <c r="F16" i="9" s="1"/>
  <c r="E4" i="9"/>
  <c r="E16" i="9" s="1"/>
  <c r="D4" i="9"/>
  <c r="D16" i="9" s="1"/>
  <c r="C4" i="9"/>
  <c r="C16" i="9" s="1"/>
  <c r="B4" i="9"/>
  <c r="B16" i="9" s="1"/>
  <c r="F5" i="10"/>
  <c r="F6" i="10"/>
  <c r="F7" i="10"/>
  <c r="F8" i="10"/>
  <c r="F9" i="10"/>
  <c r="C13" i="1" l="1"/>
  <c r="F4" i="10" l="1"/>
  <c r="E5" i="10"/>
  <c r="E6" i="10"/>
  <c r="E7" i="10"/>
  <c r="E8" i="10"/>
  <c r="E9" i="10"/>
  <c r="E4" i="10"/>
  <c r="D5" i="10"/>
  <c r="D6" i="10"/>
  <c r="D7" i="10"/>
  <c r="D8" i="10"/>
  <c r="D9" i="10"/>
  <c r="D4" i="10"/>
  <c r="C5" i="10"/>
  <c r="C6" i="10"/>
  <c r="C7" i="10"/>
  <c r="C8" i="10"/>
  <c r="C9" i="10"/>
  <c r="C4" i="10"/>
  <c r="B5" i="10"/>
  <c r="B6" i="10"/>
  <c r="B7" i="10"/>
  <c r="B8" i="10"/>
  <c r="B9" i="10"/>
  <c r="B4" i="10"/>
  <c r="D35" i="1" l="1"/>
  <c r="E35" i="1"/>
  <c r="C88" i="1" l="1"/>
  <c r="D88" i="1"/>
  <c r="E88" i="1"/>
  <c r="B88" i="1"/>
  <c r="C78" i="1"/>
  <c r="D78" i="1"/>
  <c r="E78" i="1"/>
  <c r="B78" i="1"/>
  <c r="C70" i="1"/>
  <c r="D70" i="1"/>
  <c r="E70" i="1"/>
  <c r="B70" i="1"/>
  <c r="C61" i="1"/>
  <c r="D61" i="1"/>
  <c r="E61" i="1"/>
  <c r="B61" i="1"/>
  <c r="C47" i="1"/>
  <c r="D47" i="1"/>
  <c r="E47" i="1"/>
  <c r="B47" i="1"/>
  <c r="C35" i="1"/>
  <c r="B35" i="1"/>
  <c r="D13" i="1"/>
  <c r="E13" i="1"/>
  <c r="B13" i="1"/>
  <c r="C8" i="1"/>
  <c r="D8" i="1"/>
  <c r="E8" i="1"/>
  <c r="B8" i="1"/>
  <c r="D90" i="1" l="1"/>
  <c r="E90" i="1"/>
  <c r="C90" i="1"/>
  <c r="B90" i="1"/>
</calcChain>
</file>

<file path=xl/sharedStrings.xml><?xml version="1.0" encoding="utf-8"?>
<sst xmlns="http://schemas.openxmlformats.org/spreadsheetml/2006/main" count="169" uniqueCount="114">
  <si>
    <t>Usmrtené osoby</t>
  </si>
  <si>
    <t>Zranené osoby</t>
  </si>
  <si>
    <t xml:space="preserve"> ÚMYSEL</t>
  </si>
  <si>
    <t xml:space="preserve"> DETI A CHOROMYSEĽNÉ OSOBY</t>
  </si>
  <si>
    <t xml:space="preserve"> NEDBALOSŤ A NEOPATRNOSŤ DOSPELÝCH</t>
  </si>
  <si>
    <t xml:space="preserve"> PORUCHA, NEVYHOVUJÚCI STAV  VYKUR. TELIES, DYMOVODOV A KOMÍNOV</t>
  </si>
  <si>
    <t xml:space="preserve"> PREVÁDZKOVO-TECHNICKÉ PORUCHY (OKREM VYKUR. TELIES...)</t>
  </si>
  <si>
    <t xml:space="preserve"> SAMOVZNIETENIE</t>
  </si>
  <si>
    <t xml:space="preserve"> ĎALŠIE SLEDOVANÉ PRÍČINY</t>
  </si>
  <si>
    <t>Priame škody (€)</t>
  </si>
  <si>
    <t>Nezistená</t>
  </si>
  <si>
    <t xml:space="preserve">Počet požiarov </t>
  </si>
  <si>
    <t>Mesiac</t>
  </si>
  <si>
    <t xml:space="preserve"> VÝBUCHY S NÁSLEDNÝM POŽIAROM</t>
  </si>
  <si>
    <t>Následné škody (€)</t>
  </si>
  <si>
    <t xml:space="preserve">Počet požiarov  </t>
  </si>
  <si>
    <t>Uchránené hodnoty (€)</t>
  </si>
  <si>
    <t>Ukazovateľ</t>
  </si>
  <si>
    <t>Počet požiarov</t>
  </si>
  <si>
    <t>Počet usmrtených osôb</t>
  </si>
  <si>
    <t>Počet zranených osôb</t>
  </si>
  <si>
    <t>Príčina vzniku požiaru</t>
  </si>
  <si>
    <t>VÝVOJ POŽIAROVOSTI V KOŠICKOM KRAJI ZA OBDOBIE POSLEDNÝCH PÄŤ ROKOV</t>
  </si>
  <si>
    <t>ke</t>
  </si>
  <si>
    <t>mi</t>
  </si>
  <si>
    <t>rv</t>
  </si>
  <si>
    <t>sn</t>
  </si>
  <si>
    <t>tv</t>
  </si>
  <si>
    <t>Vyhorenie sadzí</t>
  </si>
  <si>
    <t>Zvýšený elektrický prechodový odpor</t>
  </si>
  <si>
    <t>Manipulácia s otvoreným ohňom</t>
  </si>
  <si>
    <t>Obsluha vykurovacieho telesa</t>
  </si>
  <si>
    <t>Fajčenie</t>
  </si>
  <si>
    <t>Znovurozhorenie požiaru</t>
  </si>
  <si>
    <t>Špára v komíne</t>
  </si>
  <si>
    <t>Deti od 6 do 15 rokov</t>
  </si>
  <si>
    <t>Iná nedbalosť a neopatrnosť dospelých</t>
  </si>
  <si>
    <t>Iné sledované príčiny</t>
  </si>
  <si>
    <t>Manipulácia so žeravým popolom</t>
  </si>
  <si>
    <t>Elektrický skrat</t>
  </si>
  <si>
    <t>Iné prevádzkovo-technické poruchy</t>
  </si>
  <si>
    <t>Obsluha tepelného spotrebiča pri varení</t>
  </si>
  <si>
    <t>Zvýšené prehriatie</t>
  </si>
  <si>
    <t>Január</t>
  </si>
  <si>
    <t>Február</t>
  </si>
  <si>
    <t>Marec</t>
  </si>
  <si>
    <t>Apríl</t>
  </si>
  <si>
    <t>Máj</t>
  </si>
  <si>
    <t>Jún</t>
  </si>
  <si>
    <t>Spolu</t>
  </si>
  <si>
    <t xml:space="preserve"> Spolu</t>
  </si>
  <si>
    <t xml:space="preserve"> Úmyselné zapálenie známou osobou</t>
  </si>
  <si>
    <t xml:space="preserve"> Úmyselné zapálenie neznámou osobou</t>
  </si>
  <si>
    <t xml:space="preserve"> Samovražedný úmysel</t>
  </si>
  <si>
    <t>Deti do 6 rokov</t>
  </si>
  <si>
    <t>Choromyseľnosť</t>
  </si>
  <si>
    <t>Zakladanie ohňov v prírode</t>
  </si>
  <si>
    <t>Zakladanie ohňov na skládkach odpadu a odpadkov</t>
  </si>
  <si>
    <t>Vypaľovanie trávy a suchých porastov</t>
  </si>
  <si>
    <t>Spaľovanie odpadu a odpadkov (mimo skládok)</t>
  </si>
  <si>
    <t>Umiestnenie (inštalácia) vykur. telesa, dymovodu</t>
  </si>
  <si>
    <t>Sušenie horľavého materiálu</t>
  </si>
  <si>
    <t>Horľavina pri vykurovacom telese</t>
  </si>
  <si>
    <t>Používanie horľavej kvapaliny</t>
  </si>
  <si>
    <t>Používanie horľavého plynu</t>
  </si>
  <si>
    <t>Zváranie a rezanie vrátane spätného šľahnutia</t>
  </si>
  <si>
    <t>Rozohrievanie, rozmrazovanie</t>
  </si>
  <si>
    <t>Rozbrusovanie kovových materiálov</t>
  </si>
  <si>
    <t>Manipulácia so zdrojom tepla (lampy, žehlička a pod.)</t>
  </si>
  <si>
    <t>Vypaľovanie komína</t>
  </si>
  <si>
    <t xml:space="preserve"> Technická porucha vykurovacieho telesa</t>
  </si>
  <si>
    <t xml:space="preserve"> Opotrebenie vykurovacieho telesa</t>
  </si>
  <si>
    <t xml:space="preserve"> Opotrebenie (porušenie celistvosti) dymovodu</t>
  </si>
  <si>
    <t xml:space="preserve"> Zamurovaná hrada v komíne</t>
  </si>
  <si>
    <t>Netesné komínové dvierka</t>
  </si>
  <si>
    <t>Netesný (neuzatvorený) sopúch</t>
  </si>
  <si>
    <t>Úlet iskier z komína</t>
  </si>
  <si>
    <t>Iná porucha vykurov.telies, dymovodov a komínov</t>
  </si>
  <si>
    <t xml:space="preserve"> Kaz materiálu, konštrukcie</t>
  </si>
  <si>
    <t xml:space="preserve"> Opotrebenie a starnutie materiálu alebo zariadenia</t>
  </si>
  <si>
    <t xml:space="preserve"> Porušenie tesnosti spoja, upchávky a pod.</t>
  </si>
  <si>
    <t xml:space="preserve"> Cudzí predmet v stroji</t>
  </si>
  <si>
    <t xml:space="preserve"> Prerušenie elektrického uzemnenia alebo zvodu</t>
  </si>
  <si>
    <t>Porucha výfuku, brzdného systému a pod.</t>
  </si>
  <si>
    <t>Zvýšené trenie</t>
  </si>
  <si>
    <t>Preťaženie elektrickým prúdom</t>
  </si>
  <si>
    <t xml:space="preserve"> Samovznietenie poľnohospodárskych plodín</t>
  </si>
  <si>
    <t xml:space="preserve"> Samovznietenie uhlia, uhoľného prachu</t>
  </si>
  <si>
    <t xml:space="preserve"> Samovznietenie brikiet</t>
  </si>
  <si>
    <t xml:space="preserve"> Samovznietenie oleja, tuku</t>
  </si>
  <si>
    <t xml:space="preserve"> Samovznietenie chemických látok a výrobkov</t>
  </si>
  <si>
    <t xml:space="preserve"> Samovznietenie drevného odpadu</t>
  </si>
  <si>
    <t xml:space="preserve"> Iné samovznietenie</t>
  </si>
  <si>
    <t xml:space="preserve"> Výbuch plynu</t>
  </si>
  <si>
    <t xml:space="preserve"> Výbuch pár horľavých kvapalín</t>
  </si>
  <si>
    <t xml:space="preserve"> Výbuch prachu</t>
  </si>
  <si>
    <t xml:space="preserve"> Výbuch výbušnín</t>
  </si>
  <si>
    <t xml:space="preserve"> Výbuch tlakových nádob a kotlov</t>
  </si>
  <si>
    <t xml:space="preserve"> Iné výbuchy</t>
  </si>
  <si>
    <t>Blesk - objekt chránený bleskozvodom</t>
  </si>
  <si>
    <t>Blesk - objekt nechránený bleskozvodom</t>
  </si>
  <si>
    <t>Dopravná havária</t>
  </si>
  <si>
    <t>Vojenské cvičenie</t>
  </si>
  <si>
    <t>Pyrotechnické efekty realizované právnickou osobou</t>
  </si>
  <si>
    <t>Používanie zábavnej pyrotechniky fyzickou osobou</t>
  </si>
  <si>
    <t>ks</t>
  </si>
  <si>
    <t>Júl</t>
  </si>
  <si>
    <t>August</t>
  </si>
  <si>
    <t>September</t>
  </si>
  <si>
    <t>Október</t>
  </si>
  <si>
    <t>November</t>
  </si>
  <si>
    <t>December</t>
  </si>
  <si>
    <t>POŽIAROVOSŤ V KOŠICKOM KRAJI ZA ROK 2019 PODĽA MESIACOV</t>
  </si>
  <si>
    <t>POŽIAROVOSŤ V KOŠICKOM KRAJI ZA ROK 2019 PODĽA PRÍČINY VZNIKU POŽIARU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</si>
</sst>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_S_k_-;\-* #,##0\ _S_k_-;_-* &quot;-&quot;\ _S_k_-;_-@_-"/>
    <numFmt numFmtId="165" formatCode="#,##0_ ;\-#,##0\ "/>
    <numFmt numFmtId="166" formatCode="#,##0.00;[Red]\-#,##0.00"/>
    <numFmt numFmtId="167" formatCode="0_ ;\-0\ "/>
  </numFmts>
  <fonts count="15" x14ac:knownFonts="1">
    <font>
      <sz val="12"/>
      <name val="Arial"/>
      <charset val="238"/>
    </font>
    <font>
      <sz val="12"/>
      <name val="Arial"/>
      <family val="2"/>
      <charset val="238"/>
    </font>
    <font>
      <sz val="11"/>
      <name val="Arial Narrow"/>
      <family val="2"/>
      <charset val="238"/>
    </font>
    <font>
      <sz val="10"/>
      <name val="Times New Roman CE"/>
      <charset val="238"/>
    </font>
    <font>
      <sz val="12"/>
      <name val="Arial"/>
      <family val="2"/>
      <charset val="238"/>
    </font>
    <font>
      <sz val="10"/>
      <name val="Arial CE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2"/>
      <color theme="0"/>
      <name val="Arial"/>
      <family val="2"/>
      <charset val="238"/>
    </font>
    <font>
      <b/>
      <sz val="10"/>
      <color theme="0"/>
      <name val="Times New Roman"/>
      <family val="1"/>
      <charset val="238"/>
    </font>
    <font>
      <sz val="10"/>
      <color theme="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/>
      <bottom/>
      <diagonal/>
    </border>
    <border>
      <left style="thin">
        <color theme="4" tint="-0.499984740745262"/>
      </left>
      <right/>
      <top/>
      <bottom/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n">
        <color indexed="64"/>
      </left>
      <right style="thin">
        <color theme="4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4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theme="4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4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4" tint="-0.499984740745262"/>
      </top>
      <bottom/>
      <diagonal/>
    </border>
    <border>
      <left style="thin">
        <color indexed="64"/>
      </left>
      <right/>
      <top/>
      <bottom style="thin">
        <color theme="4" tint="-0.499984740745262"/>
      </bottom>
      <diagonal/>
    </border>
    <border>
      <left style="thin">
        <color indexed="64"/>
      </left>
      <right/>
      <top style="thin">
        <color theme="4" tint="-0.499984740745262"/>
      </top>
      <bottom style="thin">
        <color theme="4" tint="-0.499984740745262"/>
      </bottom>
      <diagonal/>
    </border>
    <border>
      <left style="thin">
        <color indexed="64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n">
        <color indexed="64"/>
      </left>
      <right style="thin">
        <color theme="4" tint="-0.499984740745262"/>
      </right>
      <top style="medium">
        <color theme="4" tint="-0.499984740745262"/>
      </top>
      <bottom style="thin">
        <color indexed="64"/>
      </bottom>
      <diagonal/>
    </border>
    <border>
      <left style="thin">
        <color theme="4" tint="-0.499984740745262"/>
      </left>
      <right style="thin">
        <color indexed="64"/>
      </right>
      <top style="medium">
        <color theme="4" tint="-0.499984740745262"/>
      </top>
      <bottom style="thin">
        <color indexed="64"/>
      </bottom>
      <diagonal/>
    </border>
  </borders>
  <cellStyleXfs count="4">
    <xf numFmtId="0" fontId="0" fillId="0" borderId="0"/>
    <xf numFmtId="166" fontId="5" fillId="0" borderId="0" applyFont="0" applyFill="0" applyBorder="0" applyAlignment="0" applyProtection="0"/>
    <xf numFmtId="0" fontId="3" fillId="0" borderId="0"/>
    <xf numFmtId="0" fontId="5" fillId="0" borderId="0"/>
  </cellStyleXfs>
  <cellXfs count="95">
    <xf numFmtId="0" fontId="0" fillId="0" borderId="0" xfId="0"/>
    <xf numFmtId="164" fontId="2" fillId="0" borderId="0" xfId="0" applyNumberFormat="1" applyFont="1" applyAlignment="1">
      <alignment vertical="center"/>
    </xf>
    <xf numFmtId="0" fontId="4" fillId="0" borderId="0" xfId="0" applyFont="1"/>
    <xf numFmtId="0" fontId="7" fillId="0" borderId="0" xfId="0" applyFont="1"/>
    <xf numFmtId="164" fontId="7" fillId="0" borderId="0" xfId="0" applyNumberFormat="1" applyFont="1"/>
    <xf numFmtId="0" fontId="0" fillId="0" borderId="0" xfId="0" applyBorder="1"/>
    <xf numFmtId="0" fontId="9" fillId="2" borderId="7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165" fontId="14" fillId="0" borderId="0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 vertical="center"/>
    </xf>
    <xf numFmtId="165" fontId="7" fillId="0" borderId="0" xfId="2" applyNumberFormat="1" applyFont="1" applyFill="1" applyBorder="1" applyAlignment="1">
      <alignment horizontal="left" vertical="center"/>
    </xf>
    <xf numFmtId="0" fontId="7" fillId="0" borderId="12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3" fontId="14" fillId="0" borderId="0" xfId="3" applyNumberFormat="1" applyFont="1" applyFill="1" applyBorder="1" applyAlignment="1">
      <alignment horizontal="center" vertical="center"/>
    </xf>
    <xf numFmtId="3" fontId="14" fillId="0" borderId="0" xfId="1" applyNumberFormat="1" applyFont="1" applyFill="1" applyBorder="1" applyAlignment="1">
      <alignment horizontal="center" vertical="center"/>
    </xf>
    <xf numFmtId="0" fontId="11" fillId="0" borderId="0" xfId="3" applyFont="1" applyFill="1" applyBorder="1" applyAlignment="1">
      <alignment horizontal="left" vertical="center"/>
    </xf>
    <xf numFmtId="165" fontId="7" fillId="0" borderId="1" xfId="0" applyNumberFormat="1" applyFont="1" applyBorder="1" applyAlignment="1">
      <alignment horizontal="right" vertical="center"/>
    </xf>
    <xf numFmtId="165" fontId="7" fillId="0" borderId="9" xfId="0" applyNumberFormat="1" applyFont="1" applyFill="1" applyBorder="1" applyAlignment="1">
      <alignment horizontal="right" vertical="center"/>
    </xf>
    <xf numFmtId="165" fontId="7" fillId="0" borderId="11" xfId="0" applyNumberFormat="1" applyFont="1" applyFill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165" fontId="7" fillId="0" borderId="11" xfId="0" applyNumberFormat="1" applyFont="1" applyBorder="1" applyAlignment="1">
      <alignment horizontal="right" vertical="center"/>
    </xf>
    <xf numFmtId="165" fontId="8" fillId="0" borderId="13" xfId="0" applyNumberFormat="1" applyFont="1" applyBorder="1" applyAlignment="1">
      <alignment horizontal="right" vertical="center"/>
    </xf>
    <xf numFmtId="165" fontId="7" fillId="0" borderId="9" xfId="0" applyNumberFormat="1" applyFont="1" applyBorder="1" applyAlignment="1">
      <alignment horizontal="right" vertical="center"/>
    </xf>
    <xf numFmtId="165" fontId="7" fillId="0" borderId="2" xfId="0" applyNumberFormat="1" applyFont="1" applyBorder="1" applyAlignment="1">
      <alignment horizontal="right" vertical="center"/>
    </xf>
    <xf numFmtId="165" fontId="8" fillId="0" borderId="1" xfId="0" applyNumberFormat="1" applyFont="1" applyBorder="1" applyAlignment="1">
      <alignment horizontal="right" vertical="center"/>
    </xf>
    <xf numFmtId="165" fontId="7" fillId="0" borderId="13" xfId="0" applyNumberFormat="1" applyFont="1" applyBorder="1" applyAlignment="1">
      <alignment horizontal="right" vertical="center"/>
    </xf>
    <xf numFmtId="165" fontId="7" fillId="0" borderId="1" xfId="0" applyNumberFormat="1" applyFont="1" applyFill="1" applyBorder="1" applyAlignment="1">
      <alignment horizontal="right" vertical="center"/>
    </xf>
    <xf numFmtId="165" fontId="7" fillId="0" borderId="2" xfId="0" applyNumberFormat="1" applyFont="1" applyFill="1" applyBorder="1" applyAlignment="1">
      <alignment horizontal="right" vertical="center"/>
    </xf>
    <xf numFmtId="165" fontId="8" fillId="0" borderId="2" xfId="0" applyNumberFormat="1" applyFont="1" applyBorder="1" applyAlignment="1">
      <alignment horizontal="right" vertical="center"/>
    </xf>
    <xf numFmtId="165" fontId="8" fillId="0" borderId="1" xfId="0" applyNumberFormat="1" applyFont="1" applyFill="1" applyBorder="1" applyAlignment="1">
      <alignment horizontal="right" vertical="center"/>
    </xf>
    <xf numFmtId="165" fontId="8" fillId="0" borderId="2" xfId="0" applyNumberFormat="1" applyFont="1" applyFill="1" applyBorder="1" applyAlignment="1">
      <alignment horizontal="right" vertical="center"/>
    </xf>
    <xf numFmtId="165" fontId="8" fillId="0" borderId="13" xfId="0" applyNumberFormat="1" applyFont="1" applyFill="1" applyBorder="1" applyAlignment="1">
      <alignment horizontal="right" vertical="center"/>
    </xf>
    <xf numFmtId="165" fontId="7" fillId="3" borderId="5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64" fontId="7" fillId="0" borderId="12" xfId="0" applyNumberFormat="1" applyFont="1" applyBorder="1" applyAlignment="1">
      <alignment vertical="center"/>
    </xf>
    <xf numFmtId="164" fontId="8" fillId="0" borderId="12" xfId="0" applyNumberFormat="1" applyFont="1" applyBorder="1" applyAlignment="1">
      <alignment vertical="center"/>
    </xf>
    <xf numFmtId="164" fontId="7" fillId="0" borderId="6" xfId="0" applyNumberFormat="1" applyFont="1" applyBorder="1" applyAlignment="1">
      <alignment vertical="center"/>
    </xf>
    <xf numFmtId="164" fontId="8" fillId="0" borderId="6" xfId="0" applyNumberFormat="1" applyFont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164" fontId="8" fillId="3" borderId="26" xfId="0" applyNumberFormat="1" applyFont="1" applyFill="1" applyBorder="1" applyAlignment="1">
      <alignment vertical="center"/>
    </xf>
    <xf numFmtId="0" fontId="8" fillId="2" borderId="27" xfId="0" applyFont="1" applyFill="1" applyBorder="1" applyAlignment="1">
      <alignment vertical="center"/>
    </xf>
    <xf numFmtId="3" fontId="8" fillId="2" borderId="19" xfId="0" applyNumberFormat="1" applyFont="1" applyFill="1" applyBorder="1" applyAlignment="1">
      <alignment horizontal="right" vertical="center"/>
    </xf>
    <xf numFmtId="3" fontId="8" fillId="2" borderId="28" xfId="0" applyNumberFormat="1" applyFont="1" applyFill="1" applyBorder="1" applyAlignment="1">
      <alignment horizontal="right" vertical="center"/>
    </xf>
    <xf numFmtId="3" fontId="8" fillId="2" borderId="14" xfId="0" applyNumberFormat="1" applyFont="1" applyFill="1" applyBorder="1" applyAlignment="1">
      <alignment horizontal="right" vertical="center"/>
    </xf>
    <xf numFmtId="164" fontId="13" fillId="0" borderId="0" xfId="2" applyNumberFormat="1" applyFont="1" applyFill="1" applyBorder="1" applyAlignment="1">
      <alignment horizontal="center" vertical="center"/>
    </xf>
    <xf numFmtId="167" fontId="13" fillId="0" borderId="0" xfId="2" applyNumberFormat="1" applyFont="1" applyFill="1" applyBorder="1" applyAlignment="1">
      <alignment horizontal="center" vertical="center"/>
    </xf>
    <xf numFmtId="165" fontId="14" fillId="0" borderId="0" xfId="2" applyNumberFormat="1" applyFont="1" applyFill="1" applyBorder="1" applyAlignment="1">
      <alignment horizontal="left" vertical="center"/>
    </xf>
    <xf numFmtId="165" fontId="14" fillId="0" borderId="0" xfId="2" applyNumberFormat="1" applyFont="1" applyFill="1" applyBorder="1" applyAlignment="1">
      <alignment horizontal="center" vertical="center"/>
    </xf>
    <xf numFmtId="165" fontId="7" fillId="3" borderId="12" xfId="2" applyNumberFormat="1" applyFont="1" applyFill="1" applyBorder="1" applyAlignment="1">
      <alignment horizontal="left" vertical="center"/>
    </xf>
    <xf numFmtId="165" fontId="7" fillId="3" borderId="17" xfId="2" applyNumberFormat="1" applyFont="1" applyFill="1" applyBorder="1" applyAlignment="1">
      <alignment horizontal="left" vertical="center"/>
    </xf>
    <xf numFmtId="165" fontId="7" fillId="0" borderId="18" xfId="0" applyNumberFormat="1" applyFont="1" applyBorder="1" applyAlignment="1">
      <alignment horizontal="right" vertical="center"/>
    </xf>
    <xf numFmtId="3" fontId="7" fillId="0" borderId="0" xfId="3" applyNumberFormat="1" applyFont="1" applyFill="1" applyBorder="1" applyAlignment="1">
      <alignment horizontal="right" vertical="center"/>
    </xf>
    <xf numFmtId="3" fontId="7" fillId="0" borderId="11" xfId="3" applyNumberFormat="1" applyFont="1" applyFill="1" applyBorder="1" applyAlignment="1">
      <alignment horizontal="right" vertical="center"/>
    </xf>
    <xf numFmtId="0" fontId="7" fillId="0" borderId="12" xfId="3" applyFont="1" applyFill="1" applyBorder="1" applyAlignment="1">
      <alignment horizontal="left" vertical="center"/>
    </xf>
    <xf numFmtId="164" fontId="8" fillId="2" borderId="20" xfId="0" applyNumberFormat="1" applyFont="1" applyFill="1" applyBorder="1" applyAlignment="1">
      <alignment horizontal="center" vertical="center"/>
    </xf>
    <xf numFmtId="164" fontId="8" fillId="2" borderId="21" xfId="0" applyNumberFormat="1" applyFont="1" applyFill="1" applyBorder="1" applyAlignment="1">
      <alignment horizontal="center" vertical="center" wrapText="1"/>
    </xf>
    <xf numFmtId="164" fontId="8" fillId="2" borderId="22" xfId="0" applyNumberFormat="1" applyFont="1" applyFill="1" applyBorder="1" applyAlignment="1">
      <alignment horizontal="center" vertical="center" wrapText="1"/>
    </xf>
    <xf numFmtId="0" fontId="0" fillId="0" borderId="0" xfId="0"/>
    <xf numFmtId="164" fontId="9" fillId="2" borderId="7" xfId="0" applyNumberFormat="1" applyFont="1" applyFill="1" applyBorder="1" applyAlignment="1">
      <alignment horizontal="center" vertical="center" wrapText="1"/>
    </xf>
    <xf numFmtId="164" fontId="9" fillId="2" borderId="14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164" fontId="8" fillId="2" borderId="15" xfId="2" applyNumberFormat="1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 wrapText="1"/>
    </xf>
    <xf numFmtId="0" fontId="1" fillId="0" borderId="0" xfId="0" applyFont="1"/>
    <xf numFmtId="165" fontId="7" fillId="0" borderId="0" xfId="2" applyNumberFormat="1" applyFont="1" applyFill="1" applyBorder="1" applyAlignment="1">
      <alignment horizontal="center" vertical="center"/>
    </xf>
    <xf numFmtId="165" fontId="7" fillId="0" borderId="10" xfId="0" applyNumberFormat="1" applyFont="1" applyBorder="1" applyAlignment="1">
      <alignment horizontal="right" vertical="center"/>
    </xf>
    <xf numFmtId="0" fontId="12" fillId="0" borderId="0" xfId="0" applyFont="1"/>
    <xf numFmtId="0" fontId="8" fillId="2" borderId="15" xfId="0" applyFont="1" applyFill="1" applyBorder="1" applyAlignment="1">
      <alignment vertical="center"/>
    </xf>
    <xf numFmtId="3" fontId="8" fillId="2" borderId="7" xfId="0" applyNumberFormat="1" applyFont="1" applyFill="1" applyBorder="1" applyAlignment="1">
      <alignment horizontal="right" vertical="center"/>
    </xf>
    <xf numFmtId="164" fontId="9" fillId="2" borderId="15" xfId="0" applyNumberFormat="1" applyFont="1" applyFill="1" applyBorder="1" applyAlignment="1">
      <alignment horizontal="center" vertical="center"/>
    </xf>
    <xf numFmtId="0" fontId="12" fillId="0" borderId="0" xfId="0" applyFont="1" applyBorder="1"/>
    <xf numFmtId="165" fontId="14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/>
    <xf numFmtId="165" fontId="12" fillId="0" borderId="0" xfId="0" applyNumberFormat="1" applyFont="1" applyBorder="1"/>
    <xf numFmtId="165" fontId="8" fillId="0" borderId="11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8" fillId="3" borderId="25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8" fillId="3" borderId="15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horizontal="left" vertical="center"/>
    </xf>
    <xf numFmtId="0" fontId="8" fillId="3" borderId="16" xfId="0" applyFont="1" applyFill="1" applyBorder="1" applyAlignment="1">
      <alignment horizontal="left" vertical="center"/>
    </xf>
    <xf numFmtId="0" fontId="8" fillId="3" borderId="24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</cellXfs>
  <cellStyles count="4">
    <cellStyle name="čiarky_str12mesiace" xfId="1"/>
    <cellStyle name="Normálna" xfId="0" builtinId="0"/>
    <cellStyle name="normálne_Kraje" xfId="2"/>
    <cellStyle name="normálne_str12mesiace" xfId="3"/>
  </cellStyles>
  <dxfs count="0"/>
  <tableStyles count="0" defaultTableStyle="TableStyleMedium9" defaultPivotStyle="PivotStyleLight16"/>
  <colors>
    <mruColors>
      <color rgb="FF00CC99"/>
      <color rgb="FFFF99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mesiace!$B$3</c:f>
              <c:strCache>
                <c:ptCount val="1"/>
                <c:pt idx="0">
                  <c:v>Počet požiarov  </c:v>
                </c:pt>
              </c:strCache>
            </c:strRef>
          </c:tx>
          <c:invertIfNegative val="0"/>
          <c:cat>
            <c:strRef>
              <c:f>mesiace!$A$4:$A$15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mesiace!$B$4:$B$15</c:f>
              <c:numCache>
                <c:formatCode>#,##0</c:formatCode>
                <c:ptCount val="12"/>
                <c:pt idx="0">
                  <c:v>84</c:v>
                </c:pt>
                <c:pt idx="1">
                  <c:v>185</c:v>
                </c:pt>
                <c:pt idx="2">
                  <c:v>584</c:v>
                </c:pt>
                <c:pt idx="3">
                  <c:v>332</c:v>
                </c:pt>
                <c:pt idx="4">
                  <c:v>72</c:v>
                </c:pt>
                <c:pt idx="5">
                  <c:v>106</c:v>
                </c:pt>
                <c:pt idx="6">
                  <c:v>175</c:v>
                </c:pt>
                <c:pt idx="7">
                  <c:v>144</c:v>
                </c:pt>
                <c:pt idx="8">
                  <c:v>112</c:v>
                </c:pt>
                <c:pt idx="9">
                  <c:v>133</c:v>
                </c:pt>
                <c:pt idx="10">
                  <c:v>56</c:v>
                </c:pt>
                <c:pt idx="11">
                  <c:v>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628800"/>
        <c:axId val="105630336"/>
      </c:barChart>
      <c:catAx>
        <c:axId val="105628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5630336"/>
        <c:crosses val="autoZero"/>
        <c:auto val="1"/>
        <c:lblAlgn val="ctr"/>
        <c:lblOffset val="100"/>
        <c:noMultiLvlLbl val="0"/>
      </c:catAx>
      <c:valAx>
        <c:axId val="1056303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56288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81642</xdr:colOff>
      <xdr:row>18</xdr:row>
      <xdr:rowOff>77560</xdr:rowOff>
    </xdr:from>
    <xdr:to>
      <xdr:col>5</xdr:col>
      <xdr:colOff>734784</xdr:colOff>
      <xdr:row>33</xdr:row>
      <xdr:rowOff>122464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O&#317;ANSK&#221;\C\Moje%20dokumenty\VOLANSKY\STATISTI\STAT98\stat98-v&#353;etci-5roko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2"/>
    </sheetNames>
    <sheetDataSet>
      <sheetData sheetId="0">
        <row r="1">
          <cell r="A1" t="str">
            <v>Výjazdy</v>
          </cell>
          <cell r="B1">
            <v>1994</v>
          </cell>
          <cell r="C1">
            <v>1995</v>
          </cell>
          <cell r="D1">
            <v>1996</v>
          </cell>
          <cell r="E1">
            <v>1997</v>
          </cell>
          <cell r="F1">
            <v>1998</v>
          </cell>
        </row>
        <row r="2">
          <cell r="A2" t="str">
            <v>Výjazdy k požiarom</v>
          </cell>
          <cell r="B2">
            <v>7354</v>
          </cell>
          <cell r="C2">
            <v>7547</v>
          </cell>
          <cell r="D2">
            <v>10119</v>
          </cell>
          <cell r="E2">
            <v>11219</v>
          </cell>
          <cell r="F2">
            <v>13775</v>
          </cell>
        </row>
        <row r="3">
          <cell r="A3" t="str">
            <v>Záchranné, technické       a ekologické zásahy</v>
          </cell>
          <cell r="B3">
            <v>4646</v>
          </cell>
          <cell r="C3">
            <v>6158</v>
          </cell>
          <cell r="D3">
            <v>8136</v>
          </cell>
          <cell r="E3">
            <v>8995</v>
          </cell>
          <cell r="F3">
            <v>9956</v>
          </cell>
        </row>
        <row r="4">
          <cell r="A4" t="str">
            <v>Plané poplachy</v>
          </cell>
          <cell r="B4">
            <v>601</v>
          </cell>
          <cell r="C4">
            <v>527</v>
          </cell>
          <cell r="D4">
            <v>714</v>
          </cell>
          <cell r="E4">
            <v>859</v>
          </cell>
          <cell r="F4">
            <v>939</v>
          </cell>
        </row>
        <row r="5">
          <cell r="A5" t="str">
            <v>Spolu</v>
          </cell>
          <cell r="B5">
            <v>12601</v>
          </cell>
          <cell r="C5">
            <v>14232</v>
          </cell>
          <cell r="D5">
            <v>18969</v>
          </cell>
          <cell r="E5">
            <v>21073</v>
          </cell>
          <cell r="F5">
            <v>24670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9"/>
  <sheetViews>
    <sheetView tabSelected="1" zoomScale="110" zoomScaleNormal="110" workbookViewId="0">
      <selection activeCell="D19" sqref="D19"/>
    </sheetView>
  </sheetViews>
  <sheetFormatPr defaultRowHeight="15" x14ac:dyDescent="0.2"/>
  <cols>
    <col min="1" max="1" width="15.77734375" customWidth="1"/>
    <col min="2" max="5" width="10.77734375" customWidth="1"/>
    <col min="6" max="6" width="11.6640625" style="5" customWidth="1"/>
    <col min="7" max="7" width="5" customWidth="1"/>
    <col min="13" max="13" width="2.21875" customWidth="1"/>
    <col min="19" max="19" width="1.6640625" customWidth="1"/>
    <col min="25" max="25" width="1.5546875" customWidth="1"/>
    <col min="31" max="31" width="1.88671875" customWidth="1"/>
    <col min="37" max="37" width="1.88671875" customWidth="1"/>
  </cols>
  <sheetData>
    <row r="1" spans="1:44" x14ac:dyDescent="0.2">
      <c r="A1" s="83" t="s">
        <v>22</v>
      </c>
      <c r="B1" s="83"/>
      <c r="C1" s="83"/>
      <c r="D1" s="83"/>
      <c r="E1" s="83"/>
      <c r="F1" s="83"/>
    </row>
    <row r="2" spans="1:44" x14ac:dyDescent="0.2">
      <c r="H2" s="8" t="s">
        <v>23</v>
      </c>
      <c r="I2" s="8"/>
      <c r="J2" s="8"/>
      <c r="K2" s="8"/>
      <c r="L2" s="8"/>
      <c r="M2" s="8"/>
      <c r="N2" s="8" t="s">
        <v>24</v>
      </c>
      <c r="O2" s="8"/>
      <c r="P2" s="8"/>
      <c r="Q2" s="8"/>
      <c r="R2" s="8"/>
      <c r="S2" s="8"/>
      <c r="T2" s="8" t="s">
        <v>25</v>
      </c>
      <c r="U2" s="8"/>
      <c r="V2" s="8"/>
      <c r="W2" s="8"/>
      <c r="X2" s="8"/>
      <c r="Y2" s="8"/>
      <c r="Z2" s="8" t="s">
        <v>26</v>
      </c>
      <c r="AA2" s="8"/>
      <c r="AB2" s="8"/>
      <c r="AC2" s="8"/>
      <c r="AD2" s="8"/>
      <c r="AE2" s="8"/>
      <c r="AF2" s="8" t="s">
        <v>27</v>
      </c>
      <c r="AG2" s="8"/>
      <c r="AH2" s="8"/>
      <c r="AI2" s="8"/>
      <c r="AJ2" s="8"/>
      <c r="AK2" s="8"/>
      <c r="AL2" s="8" t="s">
        <v>105</v>
      </c>
      <c r="AM2" s="8"/>
      <c r="AN2" s="8"/>
      <c r="AO2" s="8"/>
      <c r="AP2" s="8"/>
      <c r="AQ2" s="73"/>
      <c r="AR2" s="70"/>
    </row>
    <row r="3" spans="1:44" x14ac:dyDescent="0.2">
      <c r="A3" s="68" t="s">
        <v>17</v>
      </c>
      <c r="B3" s="67">
        <v>2015</v>
      </c>
      <c r="C3" s="69">
        <v>2016</v>
      </c>
      <c r="D3" s="67">
        <v>2017</v>
      </c>
      <c r="E3" s="69">
        <v>2018</v>
      </c>
      <c r="F3" s="67">
        <v>2019</v>
      </c>
      <c r="H3" s="16">
        <v>2015</v>
      </c>
      <c r="I3" s="16">
        <v>2016</v>
      </c>
      <c r="J3" s="51">
        <v>2017</v>
      </c>
      <c r="K3" s="51">
        <v>2018</v>
      </c>
      <c r="L3" s="51">
        <v>2019</v>
      </c>
      <c r="M3" s="8"/>
      <c r="N3" s="16">
        <v>2015</v>
      </c>
      <c r="O3" s="16">
        <v>2016</v>
      </c>
      <c r="P3" s="16">
        <v>2017</v>
      </c>
      <c r="Q3" s="16">
        <v>2018</v>
      </c>
      <c r="R3" s="16">
        <v>2019</v>
      </c>
      <c r="S3" s="8"/>
      <c r="T3" s="16">
        <v>2015</v>
      </c>
      <c r="U3" s="16">
        <v>2016</v>
      </c>
      <c r="V3" s="16">
        <v>2017</v>
      </c>
      <c r="W3" s="52">
        <v>2018</v>
      </c>
      <c r="X3" s="52">
        <v>2019</v>
      </c>
      <c r="Y3" s="8"/>
      <c r="Z3" s="16">
        <v>2015</v>
      </c>
      <c r="AA3" s="16">
        <v>2016</v>
      </c>
      <c r="AB3" s="16">
        <v>2017</v>
      </c>
      <c r="AC3" s="16">
        <v>2018</v>
      </c>
      <c r="AD3" s="16">
        <v>2019</v>
      </c>
      <c r="AE3" s="8"/>
      <c r="AF3" s="16">
        <v>2015</v>
      </c>
      <c r="AG3" s="16">
        <v>2016</v>
      </c>
      <c r="AH3" s="16">
        <v>2017</v>
      </c>
      <c r="AI3" s="16">
        <v>2018</v>
      </c>
      <c r="AJ3" s="16">
        <v>2019</v>
      </c>
      <c r="AK3" s="8"/>
      <c r="AL3" s="16">
        <v>2015</v>
      </c>
      <c r="AM3" s="16">
        <v>2016</v>
      </c>
      <c r="AN3" s="16">
        <v>2017</v>
      </c>
      <c r="AO3" s="16">
        <v>2018</v>
      </c>
      <c r="AP3" s="16">
        <v>2019</v>
      </c>
      <c r="AQ3" s="73"/>
      <c r="AR3" s="70"/>
    </row>
    <row r="4" spans="1:44" x14ac:dyDescent="0.2">
      <c r="A4" s="55" t="s">
        <v>18</v>
      </c>
      <c r="B4" s="27">
        <f>H4:H9+N4:N9+T4:T9+Z4:Z9+AF4:AF9+AL4:AL9</f>
        <v>2196</v>
      </c>
      <c r="C4" s="72">
        <f>I4:I9+O4:O9+U4:U9+AA4:AA9+AG4:AG9+AM4:AM9</f>
        <v>1450</v>
      </c>
      <c r="D4" s="27">
        <f>J4:J9+P4:P9+V4:V9+AB4:AB9+AH4:AH9+AN4:AN9</f>
        <v>1891</v>
      </c>
      <c r="E4" s="72">
        <f>K4:K9+Q4:Q9+W4:W9+AC4:AC9+AI4:AI9+AO4:AO9</f>
        <v>1885</v>
      </c>
      <c r="F4" s="27">
        <f>L4:L9+R4:R9+X4:X9+AD4:AD9+AJ4:AJ9+AP4:AP9</f>
        <v>2072</v>
      </c>
      <c r="H4" s="9">
        <v>573</v>
      </c>
      <c r="I4" s="9">
        <v>450</v>
      </c>
      <c r="J4" s="54">
        <v>544</v>
      </c>
      <c r="K4" s="9">
        <v>587</v>
      </c>
      <c r="L4" s="53">
        <v>538</v>
      </c>
      <c r="M4" s="8"/>
      <c r="N4" s="9">
        <v>436</v>
      </c>
      <c r="O4" s="9">
        <v>217</v>
      </c>
      <c r="P4" s="9">
        <v>231</v>
      </c>
      <c r="Q4" s="9">
        <v>311</v>
      </c>
      <c r="R4" s="9">
        <v>281</v>
      </c>
      <c r="S4" s="8"/>
      <c r="T4" s="9">
        <v>127</v>
      </c>
      <c r="U4" s="9">
        <v>115</v>
      </c>
      <c r="V4" s="9">
        <v>128</v>
      </c>
      <c r="W4" s="9">
        <v>137</v>
      </c>
      <c r="X4" s="9">
        <v>143</v>
      </c>
      <c r="Y4" s="8"/>
      <c r="Z4" s="9">
        <v>353</v>
      </c>
      <c r="AA4" s="9">
        <v>259</v>
      </c>
      <c r="AB4" s="9">
        <v>388</v>
      </c>
      <c r="AC4" s="17">
        <v>261</v>
      </c>
      <c r="AD4" s="9">
        <v>456</v>
      </c>
      <c r="AE4" s="8"/>
      <c r="AF4" s="9">
        <v>321</v>
      </c>
      <c r="AG4" s="9">
        <v>170</v>
      </c>
      <c r="AH4" s="9">
        <v>222</v>
      </c>
      <c r="AI4" s="9">
        <v>212</v>
      </c>
      <c r="AJ4" s="9">
        <v>233</v>
      </c>
      <c r="AK4" s="8"/>
      <c r="AL4" s="9">
        <v>386</v>
      </c>
      <c r="AM4" s="9">
        <v>239</v>
      </c>
      <c r="AN4" s="9">
        <v>378</v>
      </c>
      <c r="AO4" s="9">
        <v>377</v>
      </c>
      <c r="AP4" s="54">
        <v>421</v>
      </c>
      <c r="AQ4" s="73"/>
      <c r="AR4" s="70"/>
    </row>
    <row r="5" spans="1:44" x14ac:dyDescent="0.2">
      <c r="A5" s="55" t="s">
        <v>9</v>
      </c>
      <c r="B5" s="25">
        <f t="shared" ref="B5:B9" si="0">H5:H10+N5:N10+T5:T10+Z5:Z10+AF5:AF10+AL5:AL10</f>
        <v>9622850</v>
      </c>
      <c r="C5" s="24">
        <f t="shared" ref="C5:C9" si="1">I5:I10+O5:O10+U5:U10+AA5:AA10+AG5:AG10+AM5:AM10</f>
        <v>5623470</v>
      </c>
      <c r="D5" s="25">
        <f t="shared" ref="D5:D9" si="2">J5:J10+P5:P10+V5:V10+AB5:AB10+AH5:AH10+AN5:AN10</f>
        <v>4205395</v>
      </c>
      <c r="E5" s="24">
        <f t="shared" ref="E5:E9" si="3">K5:K10+Q5:Q10+W5:W10+AC5:AC10+AI5:AI10+AO5:AO10</f>
        <v>4492385</v>
      </c>
      <c r="F5" s="25">
        <f>L5:L10+R5:R10+X5:X10+AD5:AD10+AJ5:AJ10+AP5:AP10</f>
        <v>3579305</v>
      </c>
      <c r="H5" s="9">
        <v>7433875</v>
      </c>
      <c r="I5" s="9">
        <v>3791885</v>
      </c>
      <c r="J5" s="54">
        <v>1749755</v>
      </c>
      <c r="K5" s="9">
        <v>2131360</v>
      </c>
      <c r="L5" s="53">
        <v>1655785</v>
      </c>
      <c r="M5" s="8"/>
      <c r="N5" s="9">
        <v>868080</v>
      </c>
      <c r="O5" s="9">
        <v>492970</v>
      </c>
      <c r="P5" s="9">
        <v>427640</v>
      </c>
      <c r="Q5" s="9">
        <v>476700</v>
      </c>
      <c r="R5" s="9">
        <v>441440</v>
      </c>
      <c r="S5" s="8"/>
      <c r="T5" s="9">
        <v>299210</v>
      </c>
      <c r="U5" s="9">
        <v>403160</v>
      </c>
      <c r="V5" s="9">
        <v>345700</v>
      </c>
      <c r="W5" s="9">
        <v>405260</v>
      </c>
      <c r="X5" s="9">
        <v>126490</v>
      </c>
      <c r="Y5" s="8"/>
      <c r="Z5" s="9">
        <v>496980</v>
      </c>
      <c r="AA5" s="9">
        <v>281080</v>
      </c>
      <c r="AB5" s="9">
        <v>364330</v>
      </c>
      <c r="AC5" s="13">
        <v>271785</v>
      </c>
      <c r="AD5" s="9">
        <v>381310</v>
      </c>
      <c r="AE5" s="8"/>
      <c r="AF5" s="9">
        <v>258625</v>
      </c>
      <c r="AG5" s="9">
        <v>142000</v>
      </c>
      <c r="AH5" s="9">
        <v>503345</v>
      </c>
      <c r="AI5" s="9">
        <v>691380</v>
      </c>
      <c r="AJ5" s="9">
        <v>456260</v>
      </c>
      <c r="AK5" s="8"/>
      <c r="AL5" s="9">
        <v>266080</v>
      </c>
      <c r="AM5" s="9">
        <v>512375</v>
      </c>
      <c r="AN5" s="9">
        <v>814625</v>
      </c>
      <c r="AO5" s="9">
        <v>515900</v>
      </c>
      <c r="AP5" s="54">
        <v>518020</v>
      </c>
      <c r="AQ5" s="73"/>
      <c r="AR5" s="70"/>
    </row>
    <row r="6" spans="1:44" x14ac:dyDescent="0.2">
      <c r="A6" s="55" t="s">
        <v>14</v>
      </c>
      <c r="B6" s="25">
        <f t="shared" si="0"/>
        <v>38500</v>
      </c>
      <c r="C6" s="24">
        <f t="shared" si="1"/>
        <v>5000</v>
      </c>
      <c r="D6" s="25">
        <f t="shared" si="2"/>
        <v>719885</v>
      </c>
      <c r="E6" s="24">
        <f t="shared" si="3"/>
        <v>13300</v>
      </c>
      <c r="F6" s="25">
        <f>L6:L11+R6:R11+X6:X11+AD6:AD11+AJ6:AJ11+AP6:AP11</f>
        <v>759850</v>
      </c>
      <c r="H6" s="9">
        <v>30000</v>
      </c>
      <c r="I6" s="9">
        <v>0</v>
      </c>
      <c r="J6" s="54">
        <v>329875</v>
      </c>
      <c r="K6" s="9">
        <v>13300</v>
      </c>
      <c r="L6" s="53">
        <v>756895</v>
      </c>
      <c r="M6" s="8"/>
      <c r="N6" s="9">
        <v>0</v>
      </c>
      <c r="O6" s="9">
        <v>0</v>
      </c>
      <c r="P6" s="9">
        <v>0</v>
      </c>
      <c r="Q6" s="9">
        <v>0</v>
      </c>
      <c r="R6" s="9">
        <v>0</v>
      </c>
      <c r="S6" s="8"/>
      <c r="T6" s="9">
        <v>0</v>
      </c>
      <c r="U6" s="9">
        <v>0</v>
      </c>
      <c r="V6" s="9">
        <v>0</v>
      </c>
      <c r="W6" s="9">
        <v>0</v>
      </c>
      <c r="X6" s="9">
        <v>755</v>
      </c>
      <c r="Y6" s="8"/>
      <c r="Z6" s="9">
        <v>8500</v>
      </c>
      <c r="AA6" s="9">
        <v>0</v>
      </c>
      <c r="AB6" s="9">
        <v>0</v>
      </c>
      <c r="AC6" s="17">
        <v>0</v>
      </c>
      <c r="AD6" s="9">
        <v>1900</v>
      </c>
      <c r="AE6" s="8"/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8"/>
      <c r="AL6" s="9">
        <v>0</v>
      </c>
      <c r="AM6" s="9">
        <v>5000</v>
      </c>
      <c r="AN6" s="9">
        <v>390010</v>
      </c>
      <c r="AO6" s="9">
        <v>0</v>
      </c>
      <c r="AP6" s="54">
        <v>300</v>
      </c>
      <c r="AQ6" s="73"/>
      <c r="AR6" s="70"/>
    </row>
    <row r="7" spans="1:44" x14ac:dyDescent="0.2">
      <c r="A7" s="55" t="s">
        <v>16</v>
      </c>
      <c r="B7" s="25">
        <f t="shared" si="0"/>
        <v>55207755</v>
      </c>
      <c r="C7" s="24">
        <f t="shared" si="1"/>
        <v>32107680</v>
      </c>
      <c r="D7" s="25">
        <f t="shared" si="2"/>
        <v>30076588</v>
      </c>
      <c r="E7" s="24">
        <f t="shared" si="3"/>
        <v>48971440</v>
      </c>
      <c r="F7" s="25">
        <f>L7:L12+R7:R12+X7:X12+AD7:AD12+AJ7:AJ12+AP7:AP12</f>
        <v>21289740</v>
      </c>
      <c r="H7" s="9">
        <v>37858235</v>
      </c>
      <c r="I7" s="9">
        <v>23435130</v>
      </c>
      <c r="J7" s="54">
        <v>10196000</v>
      </c>
      <c r="K7" s="9">
        <v>28848570</v>
      </c>
      <c r="L7" s="53">
        <v>4642670</v>
      </c>
      <c r="M7" s="8"/>
      <c r="N7" s="9">
        <v>2795400</v>
      </c>
      <c r="O7" s="9">
        <v>1855640</v>
      </c>
      <c r="P7" s="9">
        <v>2682400</v>
      </c>
      <c r="Q7" s="9">
        <v>4395120</v>
      </c>
      <c r="R7" s="9">
        <v>3003700</v>
      </c>
      <c r="S7" s="8"/>
      <c r="T7" s="9">
        <v>2240355</v>
      </c>
      <c r="U7" s="9">
        <v>2209530</v>
      </c>
      <c r="V7" s="9">
        <v>3063365</v>
      </c>
      <c r="W7" s="9">
        <v>3539100</v>
      </c>
      <c r="X7" s="9">
        <v>3225780</v>
      </c>
      <c r="Y7" s="8"/>
      <c r="Z7" s="9">
        <v>8271700</v>
      </c>
      <c r="AA7" s="9">
        <v>1662620</v>
      </c>
      <c r="AB7" s="9">
        <v>4389008</v>
      </c>
      <c r="AC7" s="13">
        <v>5272040</v>
      </c>
      <c r="AD7" s="9">
        <v>3434540</v>
      </c>
      <c r="AE7" s="8"/>
      <c r="AF7" s="9">
        <v>1765930</v>
      </c>
      <c r="AG7" s="9">
        <v>1321120</v>
      </c>
      <c r="AH7" s="9">
        <v>5815420</v>
      </c>
      <c r="AI7" s="9">
        <v>3967480</v>
      </c>
      <c r="AJ7" s="9">
        <v>3974040</v>
      </c>
      <c r="AK7" s="8"/>
      <c r="AL7" s="9">
        <v>2276135</v>
      </c>
      <c r="AM7" s="9">
        <v>1623640</v>
      </c>
      <c r="AN7" s="9">
        <v>3930395</v>
      </c>
      <c r="AO7" s="9">
        <v>2949130</v>
      </c>
      <c r="AP7" s="54">
        <v>3009010</v>
      </c>
      <c r="AQ7" s="73"/>
      <c r="AR7" s="70"/>
    </row>
    <row r="8" spans="1:44" x14ac:dyDescent="0.2">
      <c r="A8" s="55" t="s">
        <v>19</v>
      </c>
      <c r="B8" s="25">
        <f t="shared" si="0"/>
        <v>10</v>
      </c>
      <c r="C8" s="24">
        <f t="shared" si="1"/>
        <v>15</v>
      </c>
      <c r="D8" s="25">
        <f t="shared" si="2"/>
        <v>19</v>
      </c>
      <c r="E8" s="24">
        <f t="shared" si="3"/>
        <v>13</v>
      </c>
      <c r="F8" s="25">
        <f>L8:L13+R8:R13+X8:X13+AD8:AD13+AJ8:AJ13+AP8:AP13</f>
        <v>6</v>
      </c>
      <c r="H8" s="9">
        <v>2</v>
      </c>
      <c r="I8" s="9">
        <v>4</v>
      </c>
      <c r="J8" s="54">
        <v>2</v>
      </c>
      <c r="K8" s="9">
        <v>2</v>
      </c>
      <c r="L8" s="53">
        <v>0</v>
      </c>
      <c r="M8" s="8"/>
      <c r="N8" s="9">
        <v>1</v>
      </c>
      <c r="O8" s="9">
        <v>0</v>
      </c>
      <c r="P8" s="9">
        <v>1</v>
      </c>
      <c r="Q8" s="9">
        <v>0</v>
      </c>
      <c r="R8" s="9">
        <v>1</v>
      </c>
      <c r="S8" s="8"/>
      <c r="T8" s="9">
        <v>0</v>
      </c>
      <c r="U8" s="9">
        <v>3</v>
      </c>
      <c r="V8" s="9">
        <v>0</v>
      </c>
      <c r="W8" s="9">
        <v>0</v>
      </c>
      <c r="X8" s="9">
        <v>0</v>
      </c>
      <c r="Y8" s="8"/>
      <c r="Z8" s="9">
        <v>2</v>
      </c>
      <c r="AA8" s="9">
        <v>1</v>
      </c>
      <c r="AB8" s="9">
        <v>5</v>
      </c>
      <c r="AC8" s="17">
        <v>3</v>
      </c>
      <c r="AD8" s="9">
        <v>1</v>
      </c>
      <c r="AE8" s="8"/>
      <c r="AF8" s="9">
        <v>4</v>
      </c>
      <c r="AG8" s="9">
        <v>5</v>
      </c>
      <c r="AH8" s="9">
        <v>9</v>
      </c>
      <c r="AI8" s="9">
        <v>5</v>
      </c>
      <c r="AJ8" s="9">
        <v>4</v>
      </c>
      <c r="AK8" s="8"/>
      <c r="AL8" s="9">
        <v>1</v>
      </c>
      <c r="AM8" s="9">
        <v>2</v>
      </c>
      <c r="AN8" s="9">
        <v>2</v>
      </c>
      <c r="AO8" s="9">
        <v>3</v>
      </c>
      <c r="AP8" s="54">
        <v>0</v>
      </c>
      <c r="AQ8" s="73"/>
      <c r="AR8" s="70"/>
    </row>
    <row r="9" spans="1:44" x14ac:dyDescent="0.2">
      <c r="A9" s="56" t="s">
        <v>20</v>
      </c>
      <c r="B9" s="30">
        <f t="shared" si="0"/>
        <v>21</v>
      </c>
      <c r="C9" s="57">
        <f t="shared" si="1"/>
        <v>26</v>
      </c>
      <c r="D9" s="30">
        <f t="shared" si="2"/>
        <v>20</v>
      </c>
      <c r="E9" s="57">
        <f t="shared" si="3"/>
        <v>26</v>
      </c>
      <c r="F9" s="30">
        <f>L9:L14+R9:R14+X9:X14+AD9:AD14+AJ9:AJ14+AP9:AP14</f>
        <v>39</v>
      </c>
      <c r="H9" s="9">
        <v>6</v>
      </c>
      <c r="I9" s="9">
        <v>10</v>
      </c>
      <c r="J9" s="54">
        <v>9</v>
      </c>
      <c r="K9" s="9">
        <v>3</v>
      </c>
      <c r="L9" s="53">
        <v>17</v>
      </c>
      <c r="M9" s="8"/>
      <c r="N9" s="9">
        <v>7</v>
      </c>
      <c r="O9" s="9">
        <v>4</v>
      </c>
      <c r="P9" s="9">
        <v>6</v>
      </c>
      <c r="Q9" s="9">
        <v>7</v>
      </c>
      <c r="R9" s="9">
        <v>4</v>
      </c>
      <c r="S9" s="8"/>
      <c r="T9" s="9">
        <v>0</v>
      </c>
      <c r="U9" s="9">
        <v>1</v>
      </c>
      <c r="V9" s="9">
        <v>1</v>
      </c>
      <c r="W9" s="9">
        <v>5</v>
      </c>
      <c r="X9" s="9">
        <v>2</v>
      </c>
      <c r="Y9" s="8"/>
      <c r="Z9" s="9">
        <v>3</v>
      </c>
      <c r="AA9" s="9">
        <v>2</v>
      </c>
      <c r="AB9" s="9">
        <v>0</v>
      </c>
      <c r="AC9" s="17">
        <v>5</v>
      </c>
      <c r="AD9" s="9">
        <v>2</v>
      </c>
      <c r="AE9" s="8"/>
      <c r="AF9" s="9">
        <v>0</v>
      </c>
      <c r="AG9" s="9">
        <v>2</v>
      </c>
      <c r="AH9" s="9">
        <v>1</v>
      </c>
      <c r="AI9" s="9">
        <v>0</v>
      </c>
      <c r="AJ9" s="9">
        <v>7</v>
      </c>
      <c r="AK9" s="8"/>
      <c r="AL9" s="9">
        <v>5</v>
      </c>
      <c r="AM9" s="9">
        <v>7</v>
      </c>
      <c r="AN9" s="9">
        <v>3</v>
      </c>
      <c r="AO9" s="9">
        <v>6</v>
      </c>
      <c r="AP9" s="54">
        <v>7</v>
      </c>
      <c r="AQ9" s="73"/>
      <c r="AR9" s="70"/>
    </row>
    <row r="10" spans="1:44" x14ac:dyDescent="0.2"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73"/>
      <c r="AM10" s="73"/>
      <c r="AN10" s="73"/>
      <c r="AO10" s="73"/>
      <c r="AP10" s="73"/>
      <c r="AQ10" s="73"/>
      <c r="AR10" s="70"/>
    </row>
    <row r="11" spans="1:44" x14ac:dyDescent="0.2"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0"/>
    </row>
    <row r="12" spans="1:44" x14ac:dyDescent="0.2"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51"/>
      <c r="AM12" s="51"/>
      <c r="AN12" s="51"/>
      <c r="AO12" s="16"/>
      <c r="AP12" s="16"/>
      <c r="AQ12" s="73"/>
    </row>
    <row r="13" spans="1:44" x14ac:dyDescent="0.2">
      <c r="H13" s="51"/>
      <c r="I13" s="16"/>
      <c r="J13" s="16"/>
      <c r="K13" s="16"/>
      <c r="L13" s="16"/>
      <c r="M13" s="73"/>
      <c r="N13" s="16"/>
      <c r="O13" s="16"/>
      <c r="P13" s="16"/>
      <c r="Q13" s="16"/>
      <c r="R13" s="16"/>
      <c r="S13" s="73"/>
      <c r="T13" s="16"/>
      <c r="U13" s="16"/>
      <c r="V13" s="16"/>
      <c r="W13" s="16"/>
      <c r="X13" s="16"/>
      <c r="Y13" s="73"/>
      <c r="Z13" s="73"/>
      <c r="AA13" s="73"/>
      <c r="AB13" s="73"/>
      <c r="AC13" s="73"/>
      <c r="AD13" s="73"/>
      <c r="AE13" s="73"/>
      <c r="AF13" s="16"/>
      <c r="AG13" s="16"/>
      <c r="AH13" s="16"/>
      <c r="AI13" s="16"/>
      <c r="AJ13" s="16"/>
      <c r="AK13" s="73"/>
      <c r="AL13" s="73"/>
      <c r="AM13" s="73"/>
      <c r="AN13" s="73"/>
      <c r="AO13" s="73"/>
      <c r="AP13" s="73"/>
      <c r="AQ13" s="73"/>
    </row>
    <row r="14" spans="1:44" x14ac:dyDescent="0.2">
      <c r="H14" s="14"/>
      <c r="I14" s="7"/>
      <c r="J14" s="71"/>
      <c r="K14" s="7"/>
      <c r="L14" s="7"/>
      <c r="M14" s="70"/>
      <c r="N14" s="7"/>
      <c r="O14" s="7"/>
      <c r="P14" s="7"/>
      <c r="Q14" s="7"/>
      <c r="R14" s="7"/>
      <c r="S14" s="70"/>
      <c r="T14" s="7"/>
      <c r="U14" s="7"/>
      <c r="V14" s="7"/>
      <c r="W14" s="7"/>
      <c r="X14" s="7"/>
      <c r="Y14" s="70"/>
      <c r="Z14" s="70"/>
      <c r="AA14" s="70"/>
      <c r="AB14" s="70"/>
      <c r="AC14" s="70"/>
      <c r="AD14" s="70"/>
      <c r="AE14" s="70"/>
      <c r="AF14" s="7"/>
      <c r="AG14" s="7"/>
      <c r="AH14" s="7"/>
      <c r="AI14" s="7"/>
      <c r="AJ14" s="7"/>
      <c r="AK14" s="70"/>
    </row>
    <row r="15" spans="1:44" x14ac:dyDescent="0.2">
      <c r="H15" s="14"/>
      <c r="I15" s="7"/>
      <c r="J15" s="71"/>
      <c r="K15" s="7"/>
      <c r="L15" s="7"/>
      <c r="N15" s="7"/>
      <c r="O15" s="7"/>
      <c r="P15" s="7"/>
      <c r="Q15" s="7"/>
      <c r="R15" s="7"/>
      <c r="T15" s="7"/>
      <c r="U15" s="7"/>
      <c r="V15" s="7"/>
      <c r="W15" s="7"/>
      <c r="X15" s="7"/>
      <c r="AF15" s="7"/>
      <c r="AG15" s="7"/>
      <c r="AH15" s="7"/>
      <c r="AI15" s="7"/>
      <c r="AJ15" s="7"/>
    </row>
    <row r="16" spans="1:44" x14ac:dyDescent="0.2">
      <c r="H16" s="14"/>
      <c r="I16" s="7"/>
      <c r="J16" s="71"/>
      <c r="K16" s="7"/>
      <c r="L16" s="7"/>
      <c r="N16" s="7"/>
      <c r="O16" s="7"/>
      <c r="P16" s="7"/>
      <c r="Q16" s="7"/>
      <c r="R16" s="7"/>
      <c r="T16" s="7"/>
      <c r="U16" s="7"/>
      <c r="V16" s="7"/>
      <c r="W16" s="7"/>
      <c r="X16" s="7"/>
      <c r="AF16" s="7"/>
      <c r="AG16" s="7"/>
      <c r="AH16" s="7"/>
      <c r="AI16" s="7"/>
      <c r="AJ16" s="7"/>
    </row>
    <row r="17" spans="8:36" x14ac:dyDescent="0.2">
      <c r="H17" s="14"/>
      <c r="I17" s="7"/>
      <c r="J17" s="71"/>
      <c r="K17" s="7"/>
      <c r="L17" s="7"/>
      <c r="N17" s="7"/>
      <c r="O17" s="7"/>
      <c r="P17" s="7"/>
      <c r="Q17" s="7"/>
      <c r="R17" s="7"/>
      <c r="T17" s="7"/>
      <c r="U17" s="7"/>
      <c r="V17" s="7"/>
      <c r="W17" s="7"/>
      <c r="X17" s="7"/>
      <c r="AF17" s="7"/>
      <c r="AG17" s="7"/>
      <c r="AH17" s="7"/>
      <c r="AI17" s="7"/>
      <c r="AJ17" s="7"/>
    </row>
    <row r="18" spans="8:36" x14ac:dyDescent="0.2">
      <c r="H18" s="14"/>
      <c r="I18" s="7"/>
      <c r="J18" s="71"/>
      <c r="K18" s="7"/>
      <c r="L18" s="7"/>
      <c r="N18" s="7"/>
      <c r="O18" s="7"/>
      <c r="P18" s="7"/>
      <c r="Q18" s="7"/>
      <c r="R18" s="7"/>
      <c r="T18" s="7"/>
      <c r="U18" s="7"/>
      <c r="V18" s="7"/>
      <c r="W18" s="7"/>
      <c r="X18" s="7"/>
      <c r="AF18" s="7"/>
      <c r="AG18" s="7"/>
      <c r="AH18" s="7"/>
      <c r="AI18" s="7"/>
      <c r="AJ18" s="7"/>
    </row>
    <row r="19" spans="8:36" x14ac:dyDescent="0.2">
      <c r="H19" s="14"/>
      <c r="I19" s="7"/>
      <c r="J19" s="71"/>
      <c r="K19" s="7"/>
      <c r="L19" s="7"/>
      <c r="N19" s="7"/>
      <c r="O19" s="7"/>
      <c r="P19" s="7"/>
      <c r="Q19" s="7"/>
      <c r="R19" s="7"/>
      <c r="T19" s="7"/>
      <c r="U19" s="7"/>
      <c r="V19" s="7"/>
      <c r="W19" s="7"/>
      <c r="X19" s="7"/>
      <c r="AF19" s="7"/>
      <c r="AG19" s="7"/>
      <c r="AH19" s="7"/>
      <c r="AI19" s="7"/>
      <c r="AJ19" s="7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5"/>
  <sheetViews>
    <sheetView zoomScale="90" zoomScaleNormal="90" workbookViewId="0">
      <selection activeCell="K31" sqref="K31"/>
    </sheetView>
  </sheetViews>
  <sheetFormatPr defaultRowHeight="15" x14ac:dyDescent="0.2"/>
  <cols>
    <col min="1" max="1" width="13.44140625" customWidth="1"/>
    <col min="2" max="6" width="8.77734375" customWidth="1"/>
    <col min="13" max="13" width="2.77734375" customWidth="1"/>
    <col min="19" max="19" width="2.109375" customWidth="1"/>
    <col min="25" max="25" width="2.88671875" customWidth="1"/>
    <col min="31" max="31" width="2.109375" customWidth="1"/>
    <col min="37" max="37" width="1.88671875" customWidth="1"/>
  </cols>
  <sheetData>
    <row r="1" spans="1:48" ht="29.25" customHeight="1" x14ac:dyDescent="0.2">
      <c r="A1" s="84" t="s">
        <v>112</v>
      </c>
      <c r="B1" s="84"/>
      <c r="C1" s="84"/>
      <c r="D1" s="84"/>
      <c r="E1" s="84"/>
      <c r="F1" s="84"/>
    </row>
    <row r="2" spans="1:48" x14ac:dyDescent="0.2">
      <c r="H2" s="8" t="s">
        <v>23</v>
      </c>
      <c r="I2" s="8"/>
      <c r="J2" s="8"/>
      <c r="K2" s="8"/>
      <c r="L2" s="8"/>
      <c r="M2" s="8"/>
      <c r="N2" s="8" t="s">
        <v>24</v>
      </c>
      <c r="O2" s="8"/>
      <c r="P2" s="8"/>
      <c r="Q2" s="8"/>
      <c r="R2" s="8"/>
      <c r="S2" s="8"/>
      <c r="T2" s="8" t="s">
        <v>25</v>
      </c>
      <c r="U2" s="8"/>
      <c r="V2" s="8"/>
      <c r="W2" s="8"/>
      <c r="X2" s="8"/>
      <c r="Y2" s="8"/>
      <c r="Z2" s="8" t="s">
        <v>26</v>
      </c>
      <c r="AA2" s="8"/>
      <c r="AB2" s="8"/>
      <c r="AC2" s="8"/>
      <c r="AD2" s="8"/>
      <c r="AE2" s="8"/>
      <c r="AF2" s="8" t="s">
        <v>27</v>
      </c>
      <c r="AG2" s="8"/>
      <c r="AH2" s="8"/>
      <c r="AI2" s="8"/>
      <c r="AJ2" s="8"/>
      <c r="AK2" s="8"/>
      <c r="AL2" s="8" t="s">
        <v>105</v>
      </c>
      <c r="AM2" s="8"/>
      <c r="AN2" s="8"/>
      <c r="AO2" s="8"/>
      <c r="AP2" s="8"/>
      <c r="AQ2" s="8"/>
      <c r="AR2" s="70"/>
      <c r="AS2" s="70"/>
      <c r="AT2" s="70"/>
      <c r="AU2" s="70"/>
      <c r="AV2" s="70"/>
    </row>
    <row r="3" spans="1:48" ht="36" customHeight="1" x14ac:dyDescent="0.2">
      <c r="A3" s="76" t="s">
        <v>12</v>
      </c>
      <c r="B3" s="6" t="s">
        <v>15</v>
      </c>
      <c r="C3" s="66" t="s">
        <v>9</v>
      </c>
      <c r="D3" s="65" t="s">
        <v>16</v>
      </c>
      <c r="E3" s="66" t="s">
        <v>0</v>
      </c>
      <c r="F3" s="65" t="s">
        <v>1</v>
      </c>
      <c r="H3" s="16" t="s">
        <v>15</v>
      </c>
      <c r="I3" s="12" t="s">
        <v>9</v>
      </c>
      <c r="J3" s="12" t="s">
        <v>16</v>
      </c>
      <c r="K3" s="12" t="s">
        <v>0</v>
      </c>
      <c r="L3" s="12" t="s">
        <v>1</v>
      </c>
      <c r="M3" s="8"/>
      <c r="N3" s="16" t="s">
        <v>15</v>
      </c>
      <c r="O3" s="12" t="s">
        <v>9</v>
      </c>
      <c r="P3" s="12" t="s">
        <v>16</v>
      </c>
      <c r="Q3" s="12" t="s">
        <v>0</v>
      </c>
      <c r="R3" s="12" t="s">
        <v>1</v>
      </c>
      <c r="S3" s="8"/>
      <c r="T3" s="16" t="s">
        <v>15</v>
      </c>
      <c r="U3" s="12" t="s">
        <v>9</v>
      </c>
      <c r="V3" s="12" t="s">
        <v>16</v>
      </c>
      <c r="W3" s="12" t="s">
        <v>0</v>
      </c>
      <c r="X3" s="12" t="s">
        <v>1</v>
      </c>
      <c r="Y3" s="8"/>
      <c r="Z3" s="16" t="s">
        <v>15</v>
      </c>
      <c r="AA3" s="12" t="s">
        <v>9</v>
      </c>
      <c r="AB3" s="12" t="s">
        <v>16</v>
      </c>
      <c r="AC3" s="12" t="s">
        <v>0</v>
      </c>
      <c r="AD3" s="12" t="s">
        <v>1</v>
      </c>
      <c r="AE3" s="8"/>
      <c r="AF3" s="16" t="s">
        <v>15</v>
      </c>
      <c r="AG3" s="12" t="s">
        <v>9</v>
      </c>
      <c r="AH3" s="12" t="s">
        <v>16</v>
      </c>
      <c r="AI3" s="12" t="s">
        <v>0</v>
      </c>
      <c r="AJ3" s="12" t="s">
        <v>1</v>
      </c>
      <c r="AK3" s="8"/>
      <c r="AL3" s="16" t="s">
        <v>15</v>
      </c>
      <c r="AM3" s="12" t="s">
        <v>9</v>
      </c>
      <c r="AN3" s="12" t="s">
        <v>16</v>
      </c>
      <c r="AO3" s="12" t="s">
        <v>0</v>
      </c>
      <c r="AP3" s="12" t="s">
        <v>1</v>
      </c>
      <c r="AQ3" s="8"/>
      <c r="AR3" s="70"/>
      <c r="AS3" s="70"/>
      <c r="AT3" s="70"/>
      <c r="AU3" s="70"/>
      <c r="AV3" s="70"/>
    </row>
    <row r="4" spans="1:48" x14ac:dyDescent="0.2">
      <c r="A4" s="60" t="s">
        <v>43</v>
      </c>
      <c r="B4" s="59">
        <f>H4:H15+N4:N15+T4:T15+Z4:Z15+AF4:AF15+AL4:AL15</f>
        <v>84</v>
      </c>
      <c r="C4" s="58">
        <f>I4:I15+O4:O15+U4:U15+AA4:AA15+AG4:AG15+AM4:AM15</f>
        <v>335530</v>
      </c>
      <c r="D4" s="59">
        <f>J4:J15+P4:P15+V4:V15+AB4:AB15+AH4:AH15+AN4:AN15</f>
        <v>2469840</v>
      </c>
      <c r="E4" s="58">
        <f>K4:K15+Q4:Q15+W4:W15+AC4:AC15+AI4:AI15+AO4:AO15</f>
        <v>1</v>
      </c>
      <c r="F4" s="59">
        <f>L4:L15+R4:R15+X4:X15+AD4:AD15+AJ4:AJ15+AP4:AP15</f>
        <v>4</v>
      </c>
      <c r="H4" s="18">
        <v>31</v>
      </c>
      <c r="I4" s="19">
        <v>171380</v>
      </c>
      <c r="J4" s="19">
        <v>433320</v>
      </c>
      <c r="K4" s="18">
        <v>0</v>
      </c>
      <c r="L4" s="18">
        <v>3</v>
      </c>
      <c r="M4" s="8"/>
      <c r="N4" s="18">
        <v>10</v>
      </c>
      <c r="O4" s="19">
        <v>38500</v>
      </c>
      <c r="P4" s="19">
        <v>285100</v>
      </c>
      <c r="Q4" s="18">
        <v>0</v>
      </c>
      <c r="R4" s="18">
        <v>0</v>
      </c>
      <c r="S4" s="8"/>
      <c r="T4" s="18">
        <v>8</v>
      </c>
      <c r="U4" s="19">
        <v>700</v>
      </c>
      <c r="V4" s="19">
        <v>232300</v>
      </c>
      <c r="W4" s="18">
        <v>0</v>
      </c>
      <c r="X4" s="18">
        <v>0</v>
      </c>
      <c r="Y4" s="8"/>
      <c r="Z4" s="18">
        <v>9</v>
      </c>
      <c r="AA4" s="19">
        <v>14240</v>
      </c>
      <c r="AB4" s="19">
        <v>130600</v>
      </c>
      <c r="AC4" s="18">
        <v>0</v>
      </c>
      <c r="AD4" s="18">
        <v>0</v>
      </c>
      <c r="AE4" s="8"/>
      <c r="AF4" s="18">
        <v>7</v>
      </c>
      <c r="AG4" s="19">
        <v>36100</v>
      </c>
      <c r="AH4" s="19">
        <v>240000</v>
      </c>
      <c r="AI4" s="18">
        <v>1</v>
      </c>
      <c r="AJ4" s="18">
        <v>1</v>
      </c>
      <c r="AK4" s="8"/>
      <c r="AL4" s="18">
        <v>19</v>
      </c>
      <c r="AM4" s="19">
        <v>74610</v>
      </c>
      <c r="AN4" s="19">
        <v>1148520</v>
      </c>
      <c r="AO4" s="18">
        <v>0</v>
      </c>
      <c r="AP4" s="18">
        <v>0</v>
      </c>
      <c r="AQ4" s="8"/>
      <c r="AR4" s="70"/>
      <c r="AS4" s="70"/>
      <c r="AT4" s="70"/>
      <c r="AU4" s="70"/>
      <c r="AV4" s="70"/>
    </row>
    <row r="5" spans="1:48" x14ac:dyDescent="0.2">
      <c r="A5" s="60" t="s">
        <v>44</v>
      </c>
      <c r="B5" s="59">
        <f t="shared" ref="B5:B15" si="0">H5:H16+N5:N16+T5:T16+Z5:Z16+AF5:AF16+AL5:AL16</f>
        <v>185</v>
      </c>
      <c r="C5" s="58">
        <f t="shared" ref="C5:C15" si="1">I5:I16+O5:O16+U5:U16+AA5:AA16+AG5:AG16+AM5:AM16</f>
        <v>375200</v>
      </c>
      <c r="D5" s="59">
        <f t="shared" ref="D5:D15" si="2">J5:J16+P5:P16+V5:V16+AB5:AB16+AH5:AH16+AN5:AN16</f>
        <v>1652470</v>
      </c>
      <c r="E5" s="58">
        <f t="shared" ref="E5:E15" si="3">K5:K16+Q5:Q16+W5:W16+AC5:AC16+AI5:AI16+AO5:AO16</f>
        <v>0</v>
      </c>
      <c r="F5" s="59">
        <f t="shared" ref="F5:F15" si="4">L5:L16+R5:R16+X5:X16+AD5:AD16+AJ5:AJ16+AP5:AP16</f>
        <v>4</v>
      </c>
      <c r="H5" s="18">
        <v>39</v>
      </c>
      <c r="I5" s="19">
        <v>260685</v>
      </c>
      <c r="J5" s="19">
        <v>230760</v>
      </c>
      <c r="K5" s="18">
        <v>0</v>
      </c>
      <c r="L5" s="18">
        <v>2</v>
      </c>
      <c r="M5" s="8"/>
      <c r="N5" s="18">
        <v>19</v>
      </c>
      <c r="O5" s="19">
        <v>12850</v>
      </c>
      <c r="P5" s="19">
        <v>205800</v>
      </c>
      <c r="Q5" s="18">
        <v>0</v>
      </c>
      <c r="R5" s="18">
        <v>0</v>
      </c>
      <c r="S5" s="8"/>
      <c r="T5" s="18">
        <v>16</v>
      </c>
      <c r="U5" s="19">
        <v>8710</v>
      </c>
      <c r="V5" s="19">
        <v>586900</v>
      </c>
      <c r="W5" s="18">
        <v>0</v>
      </c>
      <c r="X5" s="18">
        <v>0</v>
      </c>
      <c r="Y5" s="8"/>
      <c r="Z5" s="18">
        <v>65</v>
      </c>
      <c r="AA5" s="19">
        <v>74080</v>
      </c>
      <c r="AB5" s="19">
        <v>427210</v>
      </c>
      <c r="AC5" s="18">
        <v>0</v>
      </c>
      <c r="AD5" s="18">
        <v>1</v>
      </c>
      <c r="AE5" s="8"/>
      <c r="AF5" s="18">
        <v>21</v>
      </c>
      <c r="AG5" s="19">
        <v>7335</v>
      </c>
      <c r="AH5" s="19">
        <v>134200</v>
      </c>
      <c r="AI5" s="18">
        <v>0</v>
      </c>
      <c r="AJ5" s="18">
        <v>0</v>
      </c>
      <c r="AK5" s="8"/>
      <c r="AL5" s="18">
        <v>25</v>
      </c>
      <c r="AM5" s="19">
        <v>11540</v>
      </c>
      <c r="AN5" s="19">
        <v>67600</v>
      </c>
      <c r="AO5" s="18">
        <v>0</v>
      </c>
      <c r="AP5" s="18">
        <v>1</v>
      </c>
      <c r="AQ5" s="8"/>
      <c r="AR5" s="70"/>
      <c r="AS5" s="70"/>
      <c r="AT5" s="70"/>
      <c r="AU5" s="70"/>
      <c r="AV5" s="70"/>
    </row>
    <row r="6" spans="1:48" x14ac:dyDescent="0.2">
      <c r="A6" s="60" t="s">
        <v>45</v>
      </c>
      <c r="B6" s="59">
        <f t="shared" si="0"/>
        <v>584</v>
      </c>
      <c r="C6" s="58">
        <f t="shared" si="1"/>
        <v>153855</v>
      </c>
      <c r="D6" s="59">
        <f t="shared" si="2"/>
        <v>1853200</v>
      </c>
      <c r="E6" s="58">
        <f t="shared" si="3"/>
        <v>1</v>
      </c>
      <c r="F6" s="59">
        <f t="shared" si="4"/>
        <v>2</v>
      </c>
      <c r="H6" s="18">
        <v>109</v>
      </c>
      <c r="I6" s="19">
        <v>31730</v>
      </c>
      <c r="J6" s="19">
        <v>183850</v>
      </c>
      <c r="K6" s="18">
        <v>0</v>
      </c>
      <c r="L6" s="18">
        <v>0</v>
      </c>
      <c r="M6" s="8"/>
      <c r="N6" s="18">
        <v>55</v>
      </c>
      <c r="O6" s="19">
        <v>41320</v>
      </c>
      <c r="P6" s="19">
        <v>399200</v>
      </c>
      <c r="Q6" s="18">
        <v>0</v>
      </c>
      <c r="R6" s="18">
        <v>0</v>
      </c>
      <c r="S6" s="8"/>
      <c r="T6" s="18">
        <v>25</v>
      </c>
      <c r="U6" s="19">
        <v>1820</v>
      </c>
      <c r="V6" s="19">
        <v>391650</v>
      </c>
      <c r="W6" s="18">
        <v>0</v>
      </c>
      <c r="X6" s="18">
        <v>0</v>
      </c>
      <c r="Y6" s="8"/>
      <c r="Z6" s="18">
        <v>172</v>
      </c>
      <c r="AA6" s="19">
        <v>22610</v>
      </c>
      <c r="AB6" s="19">
        <v>359260</v>
      </c>
      <c r="AC6" s="18">
        <v>0</v>
      </c>
      <c r="AD6" s="18">
        <v>0</v>
      </c>
      <c r="AE6" s="8"/>
      <c r="AF6" s="18">
        <v>64</v>
      </c>
      <c r="AG6" s="19">
        <v>17260</v>
      </c>
      <c r="AH6" s="19">
        <v>218300</v>
      </c>
      <c r="AI6" s="18">
        <v>1</v>
      </c>
      <c r="AJ6" s="18">
        <v>1</v>
      </c>
      <c r="AK6" s="8"/>
      <c r="AL6" s="18">
        <v>159</v>
      </c>
      <c r="AM6" s="19">
        <v>39115</v>
      </c>
      <c r="AN6" s="19">
        <v>300940</v>
      </c>
      <c r="AO6" s="18">
        <v>0</v>
      </c>
      <c r="AP6" s="18">
        <v>1</v>
      </c>
      <c r="AQ6" s="8"/>
      <c r="AR6" s="70"/>
      <c r="AS6" s="70"/>
      <c r="AT6" s="70"/>
      <c r="AU6" s="70"/>
      <c r="AV6" s="70"/>
    </row>
    <row r="7" spans="1:48" x14ac:dyDescent="0.2">
      <c r="A7" s="60" t="s">
        <v>46</v>
      </c>
      <c r="B7" s="59">
        <f t="shared" si="0"/>
        <v>332</v>
      </c>
      <c r="C7" s="58">
        <f t="shared" si="1"/>
        <v>259210</v>
      </c>
      <c r="D7" s="59">
        <f t="shared" si="2"/>
        <v>1616420</v>
      </c>
      <c r="E7" s="58">
        <f t="shared" si="3"/>
        <v>0</v>
      </c>
      <c r="F7" s="59">
        <f t="shared" si="4"/>
        <v>2</v>
      </c>
      <c r="H7" s="18">
        <v>82</v>
      </c>
      <c r="I7" s="19">
        <v>97395</v>
      </c>
      <c r="J7" s="19">
        <v>696280</v>
      </c>
      <c r="K7" s="18">
        <v>0</v>
      </c>
      <c r="L7" s="18">
        <v>0</v>
      </c>
      <c r="M7" s="8"/>
      <c r="N7" s="18">
        <v>42</v>
      </c>
      <c r="O7" s="19">
        <v>16720</v>
      </c>
      <c r="P7" s="19">
        <v>189700</v>
      </c>
      <c r="Q7" s="18">
        <v>0</v>
      </c>
      <c r="R7" s="18">
        <v>1</v>
      </c>
      <c r="S7" s="8"/>
      <c r="T7" s="18">
        <v>22</v>
      </c>
      <c r="U7" s="19">
        <v>6800</v>
      </c>
      <c r="V7" s="19">
        <v>26550</v>
      </c>
      <c r="W7" s="18">
        <v>0</v>
      </c>
      <c r="X7" s="18">
        <v>0</v>
      </c>
      <c r="Y7" s="8"/>
      <c r="Z7" s="18">
        <v>84</v>
      </c>
      <c r="AA7" s="19">
        <v>70910</v>
      </c>
      <c r="AB7" s="19">
        <v>321550</v>
      </c>
      <c r="AC7" s="18">
        <v>0</v>
      </c>
      <c r="AD7" s="18">
        <v>1</v>
      </c>
      <c r="AE7" s="8"/>
      <c r="AF7" s="18">
        <v>25</v>
      </c>
      <c r="AG7" s="19">
        <v>38450</v>
      </c>
      <c r="AH7" s="19">
        <v>79820</v>
      </c>
      <c r="AI7" s="18">
        <v>0</v>
      </c>
      <c r="AJ7" s="18">
        <v>0</v>
      </c>
      <c r="AK7" s="8"/>
      <c r="AL7" s="18">
        <v>77</v>
      </c>
      <c r="AM7" s="19">
        <v>28935</v>
      </c>
      <c r="AN7" s="19">
        <v>302520</v>
      </c>
      <c r="AO7" s="18">
        <v>0</v>
      </c>
      <c r="AP7" s="18">
        <v>0</v>
      </c>
      <c r="AQ7" s="8"/>
      <c r="AR7" s="70"/>
      <c r="AS7" s="70"/>
      <c r="AT7" s="70"/>
      <c r="AU7" s="70"/>
      <c r="AV7" s="70"/>
    </row>
    <row r="8" spans="1:48" x14ac:dyDescent="0.2">
      <c r="A8" s="60" t="s">
        <v>47</v>
      </c>
      <c r="B8" s="59">
        <f t="shared" si="0"/>
        <v>72</v>
      </c>
      <c r="C8" s="58">
        <f t="shared" si="1"/>
        <v>592375</v>
      </c>
      <c r="D8" s="59">
        <f t="shared" si="2"/>
        <v>929490</v>
      </c>
      <c r="E8" s="58">
        <f t="shared" si="3"/>
        <v>0</v>
      </c>
      <c r="F8" s="59">
        <f t="shared" si="4"/>
        <v>5</v>
      </c>
      <c r="H8" s="18">
        <v>27</v>
      </c>
      <c r="I8" s="19">
        <v>496025</v>
      </c>
      <c r="J8" s="19">
        <v>178650</v>
      </c>
      <c r="K8" s="18">
        <v>0</v>
      </c>
      <c r="L8" s="18">
        <v>2</v>
      </c>
      <c r="M8" s="8"/>
      <c r="N8" s="18">
        <v>8</v>
      </c>
      <c r="O8" s="19">
        <v>59700</v>
      </c>
      <c r="P8" s="19">
        <v>176200</v>
      </c>
      <c r="Q8" s="18">
        <v>0</v>
      </c>
      <c r="R8" s="18">
        <v>0</v>
      </c>
      <c r="S8" s="8"/>
      <c r="T8" s="18">
        <v>5</v>
      </c>
      <c r="U8" s="19">
        <v>25100</v>
      </c>
      <c r="V8" s="19">
        <v>375000</v>
      </c>
      <c r="W8" s="18">
        <v>0</v>
      </c>
      <c r="X8" s="18">
        <v>1</v>
      </c>
      <c r="Y8" s="8"/>
      <c r="Z8" s="18">
        <v>12</v>
      </c>
      <c r="AA8" s="19">
        <v>2160</v>
      </c>
      <c r="AB8" s="19">
        <v>32600</v>
      </c>
      <c r="AC8" s="18">
        <v>0</v>
      </c>
      <c r="AD8" s="18">
        <v>0</v>
      </c>
      <c r="AE8" s="8"/>
      <c r="AF8" s="18">
        <v>6</v>
      </c>
      <c r="AG8" s="19">
        <v>8060</v>
      </c>
      <c r="AH8" s="19">
        <v>149000</v>
      </c>
      <c r="AI8" s="18">
        <v>0</v>
      </c>
      <c r="AJ8" s="18">
        <v>1</v>
      </c>
      <c r="AK8" s="8"/>
      <c r="AL8" s="18">
        <v>14</v>
      </c>
      <c r="AM8" s="19">
        <v>1330</v>
      </c>
      <c r="AN8" s="19">
        <v>18040</v>
      </c>
      <c r="AO8" s="18">
        <v>0</v>
      </c>
      <c r="AP8" s="18">
        <v>1</v>
      </c>
      <c r="AQ8" s="8"/>
      <c r="AR8" s="70"/>
      <c r="AS8" s="70"/>
      <c r="AT8" s="70"/>
      <c r="AU8" s="70"/>
      <c r="AV8" s="70"/>
    </row>
    <row r="9" spans="1:48" x14ac:dyDescent="0.2">
      <c r="A9" s="60" t="s">
        <v>48</v>
      </c>
      <c r="B9" s="59">
        <f t="shared" si="0"/>
        <v>106</v>
      </c>
      <c r="C9" s="58">
        <f t="shared" si="1"/>
        <v>232810</v>
      </c>
      <c r="D9" s="59">
        <f t="shared" si="2"/>
        <v>2631070</v>
      </c>
      <c r="E9" s="58">
        <f t="shared" si="3"/>
        <v>0</v>
      </c>
      <c r="F9" s="59">
        <f t="shared" si="4"/>
        <v>3</v>
      </c>
      <c r="H9" s="18">
        <v>42</v>
      </c>
      <c r="I9" s="19">
        <v>137250</v>
      </c>
      <c r="J9" s="19">
        <v>840630</v>
      </c>
      <c r="K9" s="18">
        <v>0</v>
      </c>
      <c r="L9" s="18">
        <v>1</v>
      </c>
      <c r="M9" s="8"/>
      <c r="N9" s="18">
        <v>14</v>
      </c>
      <c r="O9" s="19">
        <v>38440</v>
      </c>
      <c r="P9" s="19">
        <v>155500</v>
      </c>
      <c r="Q9" s="18">
        <v>0</v>
      </c>
      <c r="R9" s="18">
        <v>0</v>
      </c>
      <c r="S9" s="8"/>
      <c r="T9" s="18">
        <v>4</v>
      </c>
      <c r="U9" s="19">
        <v>3020</v>
      </c>
      <c r="V9" s="19">
        <v>57400</v>
      </c>
      <c r="W9" s="18">
        <v>0</v>
      </c>
      <c r="X9" s="18">
        <v>0</v>
      </c>
      <c r="Y9" s="8"/>
      <c r="Z9" s="18">
        <v>18</v>
      </c>
      <c r="AA9" s="19">
        <v>35130</v>
      </c>
      <c r="AB9" s="19">
        <v>33750</v>
      </c>
      <c r="AC9" s="18">
        <v>0</v>
      </c>
      <c r="AD9" s="18">
        <v>0</v>
      </c>
      <c r="AE9" s="8"/>
      <c r="AF9" s="18">
        <v>14</v>
      </c>
      <c r="AG9" s="19">
        <v>16440</v>
      </c>
      <c r="AH9" s="19">
        <v>1302710</v>
      </c>
      <c r="AI9" s="18">
        <v>0</v>
      </c>
      <c r="AJ9" s="18">
        <v>2</v>
      </c>
      <c r="AK9" s="8"/>
      <c r="AL9" s="18">
        <v>14</v>
      </c>
      <c r="AM9" s="19">
        <v>2530</v>
      </c>
      <c r="AN9" s="19">
        <v>241080</v>
      </c>
      <c r="AO9" s="18">
        <v>0</v>
      </c>
      <c r="AP9" s="18">
        <v>0</v>
      </c>
      <c r="AQ9" s="8"/>
      <c r="AR9" s="70"/>
      <c r="AS9" s="70"/>
      <c r="AT9" s="70"/>
      <c r="AU9" s="70"/>
      <c r="AV9" s="70"/>
    </row>
    <row r="10" spans="1:48" s="64" customFormat="1" x14ac:dyDescent="0.2">
      <c r="A10" s="60" t="s">
        <v>106</v>
      </c>
      <c r="B10" s="59">
        <f t="shared" si="0"/>
        <v>175</v>
      </c>
      <c r="C10" s="58">
        <f t="shared" si="1"/>
        <v>691905</v>
      </c>
      <c r="D10" s="59">
        <f t="shared" si="2"/>
        <v>1855790</v>
      </c>
      <c r="E10" s="58">
        <f t="shared" si="3"/>
        <v>0</v>
      </c>
      <c r="F10" s="59">
        <f t="shared" si="4"/>
        <v>0</v>
      </c>
      <c r="H10" s="18">
        <v>49</v>
      </c>
      <c r="I10" s="18">
        <v>247930</v>
      </c>
      <c r="J10" s="18">
        <v>262680</v>
      </c>
      <c r="K10" s="18">
        <v>0</v>
      </c>
      <c r="L10" s="18">
        <v>0</v>
      </c>
      <c r="M10" s="8"/>
      <c r="N10" s="18">
        <v>28</v>
      </c>
      <c r="O10" s="19">
        <v>88680</v>
      </c>
      <c r="P10" s="19">
        <v>509300</v>
      </c>
      <c r="Q10" s="18">
        <v>0</v>
      </c>
      <c r="R10" s="18">
        <v>0</v>
      </c>
      <c r="S10" s="8"/>
      <c r="T10" s="18">
        <v>12</v>
      </c>
      <c r="U10" s="19">
        <v>44860</v>
      </c>
      <c r="V10" s="19">
        <v>179600</v>
      </c>
      <c r="W10" s="18">
        <v>0</v>
      </c>
      <c r="X10" s="18">
        <v>0</v>
      </c>
      <c r="Y10" s="8"/>
      <c r="Z10" s="18">
        <v>29</v>
      </c>
      <c r="AA10" s="19">
        <v>6365</v>
      </c>
      <c r="AB10" s="19">
        <v>56740</v>
      </c>
      <c r="AC10" s="18">
        <v>0</v>
      </c>
      <c r="AD10" s="18">
        <v>0</v>
      </c>
      <c r="AE10" s="8"/>
      <c r="AF10" s="18">
        <v>19</v>
      </c>
      <c r="AG10" s="19">
        <v>98760</v>
      </c>
      <c r="AH10" s="19">
        <v>599150</v>
      </c>
      <c r="AI10" s="18">
        <v>0</v>
      </c>
      <c r="AJ10" s="18">
        <v>0</v>
      </c>
      <c r="AK10" s="8"/>
      <c r="AL10" s="18">
        <v>38</v>
      </c>
      <c r="AM10" s="18">
        <v>205310</v>
      </c>
      <c r="AN10" s="18">
        <v>248320</v>
      </c>
      <c r="AO10" s="18">
        <v>0</v>
      </c>
      <c r="AP10" s="18">
        <v>0</v>
      </c>
      <c r="AQ10" s="8"/>
      <c r="AR10" s="70"/>
      <c r="AS10" s="70"/>
      <c r="AT10" s="70"/>
      <c r="AU10" s="70"/>
      <c r="AV10" s="70"/>
    </row>
    <row r="11" spans="1:48" s="64" customFormat="1" x14ac:dyDescent="0.2">
      <c r="A11" s="60" t="s">
        <v>107</v>
      </c>
      <c r="B11" s="59">
        <f t="shared" si="0"/>
        <v>144</v>
      </c>
      <c r="C11" s="58">
        <f t="shared" si="1"/>
        <v>212365</v>
      </c>
      <c r="D11" s="59">
        <f t="shared" si="2"/>
        <v>2409240</v>
      </c>
      <c r="E11" s="58">
        <f t="shared" si="3"/>
        <v>1</v>
      </c>
      <c r="F11" s="59">
        <f t="shared" si="4"/>
        <v>3</v>
      </c>
      <c r="H11" s="18">
        <v>35</v>
      </c>
      <c r="I11" s="18">
        <v>33400</v>
      </c>
      <c r="J11" s="18">
        <v>452240</v>
      </c>
      <c r="K11" s="18">
        <v>0</v>
      </c>
      <c r="L11" s="18">
        <v>0</v>
      </c>
      <c r="M11" s="8"/>
      <c r="N11" s="18">
        <v>32</v>
      </c>
      <c r="O11" s="19">
        <v>78270</v>
      </c>
      <c r="P11" s="19">
        <v>422550</v>
      </c>
      <c r="Q11" s="18">
        <v>1</v>
      </c>
      <c r="R11" s="18">
        <v>2</v>
      </c>
      <c r="S11" s="8"/>
      <c r="T11" s="18">
        <v>12</v>
      </c>
      <c r="U11" s="19">
        <v>11050</v>
      </c>
      <c r="V11" s="19">
        <v>221630</v>
      </c>
      <c r="W11" s="18">
        <v>0</v>
      </c>
      <c r="X11" s="18">
        <v>1</v>
      </c>
      <c r="Y11" s="8"/>
      <c r="Z11" s="18">
        <v>17</v>
      </c>
      <c r="AA11" s="19">
        <v>49065</v>
      </c>
      <c r="AB11" s="19">
        <v>728600</v>
      </c>
      <c r="AC11" s="18">
        <v>0</v>
      </c>
      <c r="AD11" s="18">
        <v>0</v>
      </c>
      <c r="AE11" s="8"/>
      <c r="AF11" s="18">
        <v>24</v>
      </c>
      <c r="AG11" s="19">
        <v>14690</v>
      </c>
      <c r="AH11" s="19">
        <v>219580</v>
      </c>
      <c r="AI11" s="18">
        <v>0</v>
      </c>
      <c r="AJ11" s="18">
        <v>0</v>
      </c>
      <c r="AK11" s="8"/>
      <c r="AL11" s="18">
        <v>24</v>
      </c>
      <c r="AM11" s="18">
        <v>25890</v>
      </c>
      <c r="AN11" s="18">
        <v>364640</v>
      </c>
      <c r="AO11" s="18">
        <v>0</v>
      </c>
      <c r="AP11" s="18">
        <v>0</v>
      </c>
      <c r="AQ11" s="8"/>
      <c r="AR11" s="70"/>
      <c r="AS11" s="70"/>
      <c r="AT11" s="70"/>
      <c r="AU11" s="70"/>
      <c r="AV11" s="70"/>
    </row>
    <row r="12" spans="1:48" s="64" customFormat="1" x14ac:dyDescent="0.2">
      <c r="A12" s="60" t="s">
        <v>108</v>
      </c>
      <c r="B12" s="59">
        <f t="shared" si="0"/>
        <v>112</v>
      </c>
      <c r="C12" s="58">
        <f t="shared" si="1"/>
        <v>155965</v>
      </c>
      <c r="D12" s="59">
        <f t="shared" si="2"/>
        <v>1464320</v>
      </c>
      <c r="E12" s="58">
        <f t="shared" si="3"/>
        <v>1</v>
      </c>
      <c r="F12" s="59">
        <f t="shared" si="4"/>
        <v>0</v>
      </c>
      <c r="H12" s="18">
        <v>29</v>
      </c>
      <c r="I12" s="18">
        <v>17930</v>
      </c>
      <c r="J12" s="18">
        <v>46160</v>
      </c>
      <c r="K12" s="18">
        <v>0</v>
      </c>
      <c r="L12" s="18">
        <v>0</v>
      </c>
      <c r="M12" s="8"/>
      <c r="N12" s="18">
        <v>27</v>
      </c>
      <c r="O12" s="19">
        <v>3200</v>
      </c>
      <c r="P12" s="19">
        <v>94100</v>
      </c>
      <c r="Q12" s="18">
        <v>0</v>
      </c>
      <c r="R12" s="18">
        <v>0</v>
      </c>
      <c r="S12" s="8"/>
      <c r="T12" s="18">
        <v>5</v>
      </c>
      <c r="U12" s="19">
        <v>610</v>
      </c>
      <c r="V12" s="19">
        <v>136600</v>
      </c>
      <c r="W12" s="18">
        <v>0</v>
      </c>
      <c r="X12" s="18">
        <v>0</v>
      </c>
      <c r="Y12" s="8"/>
      <c r="Z12" s="18">
        <v>15</v>
      </c>
      <c r="AA12" s="19">
        <v>12360</v>
      </c>
      <c r="AB12" s="19">
        <v>600730</v>
      </c>
      <c r="AC12" s="18">
        <v>1</v>
      </c>
      <c r="AD12" s="18">
        <v>0</v>
      </c>
      <c r="AE12" s="8"/>
      <c r="AF12" s="18">
        <v>21</v>
      </c>
      <c r="AG12" s="19">
        <v>78475</v>
      </c>
      <c r="AH12" s="19">
        <v>512080</v>
      </c>
      <c r="AI12" s="18">
        <v>0</v>
      </c>
      <c r="AJ12" s="18">
        <v>0</v>
      </c>
      <c r="AK12" s="8"/>
      <c r="AL12" s="18">
        <v>15</v>
      </c>
      <c r="AM12" s="18">
        <v>43390</v>
      </c>
      <c r="AN12" s="18">
        <v>74650</v>
      </c>
      <c r="AO12" s="18">
        <v>0</v>
      </c>
      <c r="AP12" s="18">
        <v>0</v>
      </c>
      <c r="AQ12" s="8"/>
      <c r="AR12" s="70"/>
      <c r="AS12" s="70"/>
      <c r="AT12" s="70"/>
      <c r="AU12" s="70"/>
      <c r="AV12" s="70"/>
    </row>
    <row r="13" spans="1:48" s="64" customFormat="1" x14ac:dyDescent="0.2">
      <c r="A13" s="60" t="s">
        <v>109</v>
      </c>
      <c r="B13" s="59">
        <f t="shared" si="0"/>
        <v>133</v>
      </c>
      <c r="C13" s="58">
        <f t="shared" si="1"/>
        <v>258460</v>
      </c>
      <c r="D13" s="59">
        <f t="shared" si="2"/>
        <v>2103530</v>
      </c>
      <c r="E13" s="58">
        <f t="shared" si="3"/>
        <v>0</v>
      </c>
      <c r="F13" s="59">
        <f t="shared" si="4"/>
        <v>4</v>
      </c>
      <c r="H13" s="18">
        <v>44</v>
      </c>
      <c r="I13" s="18">
        <v>48820</v>
      </c>
      <c r="J13" s="18">
        <v>862100</v>
      </c>
      <c r="K13" s="18">
        <v>0</v>
      </c>
      <c r="L13" s="18">
        <v>3</v>
      </c>
      <c r="M13" s="8"/>
      <c r="N13" s="18">
        <v>23</v>
      </c>
      <c r="O13" s="19">
        <v>20980</v>
      </c>
      <c r="P13" s="19">
        <v>187700</v>
      </c>
      <c r="Q13" s="18">
        <v>0</v>
      </c>
      <c r="R13" s="18">
        <v>1</v>
      </c>
      <c r="S13" s="8"/>
      <c r="T13" s="18">
        <v>17</v>
      </c>
      <c r="U13" s="19">
        <v>14210</v>
      </c>
      <c r="V13" s="19">
        <v>271350</v>
      </c>
      <c r="W13" s="18">
        <v>0</v>
      </c>
      <c r="X13" s="18">
        <v>0</v>
      </c>
      <c r="Y13" s="8"/>
      <c r="Z13" s="18">
        <v>15</v>
      </c>
      <c r="AA13" s="19">
        <v>80400</v>
      </c>
      <c r="AB13" s="19">
        <v>486180</v>
      </c>
      <c r="AC13" s="18">
        <v>0</v>
      </c>
      <c r="AD13" s="18">
        <v>0</v>
      </c>
      <c r="AE13" s="8"/>
      <c r="AF13" s="18">
        <v>19</v>
      </c>
      <c r="AG13" s="19">
        <v>92780</v>
      </c>
      <c r="AH13" s="19">
        <v>286400</v>
      </c>
      <c r="AI13" s="18">
        <v>0</v>
      </c>
      <c r="AJ13" s="18">
        <v>0</v>
      </c>
      <c r="AK13" s="8"/>
      <c r="AL13" s="18">
        <v>15</v>
      </c>
      <c r="AM13" s="18">
        <v>1270</v>
      </c>
      <c r="AN13" s="18">
        <v>9800</v>
      </c>
      <c r="AO13" s="18">
        <v>0</v>
      </c>
      <c r="AP13" s="18">
        <v>0</v>
      </c>
      <c r="AQ13" s="8"/>
      <c r="AR13" s="70"/>
      <c r="AS13" s="70"/>
      <c r="AT13" s="70"/>
      <c r="AU13" s="70"/>
      <c r="AV13" s="70"/>
    </row>
    <row r="14" spans="1:48" s="64" customFormat="1" x14ac:dyDescent="0.2">
      <c r="A14" s="60" t="s">
        <v>110</v>
      </c>
      <c r="B14" s="59">
        <f t="shared" si="0"/>
        <v>56</v>
      </c>
      <c r="C14" s="58">
        <f t="shared" si="1"/>
        <v>115220</v>
      </c>
      <c r="D14" s="59">
        <f t="shared" si="2"/>
        <v>880770</v>
      </c>
      <c r="E14" s="58">
        <f t="shared" si="3"/>
        <v>2</v>
      </c>
      <c r="F14" s="59">
        <f t="shared" si="4"/>
        <v>3</v>
      </c>
      <c r="H14" s="18">
        <v>25</v>
      </c>
      <c r="I14" s="18">
        <v>8870</v>
      </c>
      <c r="J14" s="18">
        <v>147250</v>
      </c>
      <c r="K14" s="18">
        <v>0</v>
      </c>
      <c r="L14" s="18">
        <v>0</v>
      </c>
      <c r="M14" s="8"/>
      <c r="N14" s="18">
        <v>7</v>
      </c>
      <c r="O14" s="19">
        <v>29700</v>
      </c>
      <c r="P14" s="19">
        <v>143700</v>
      </c>
      <c r="Q14" s="18">
        <v>0</v>
      </c>
      <c r="R14" s="18">
        <v>0</v>
      </c>
      <c r="S14" s="8"/>
      <c r="T14" s="18">
        <v>5</v>
      </c>
      <c r="U14" s="19">
        <v>3300</v>
      </c>
      <c r="V14" s="19">
        <v>386500</v>
      </c>
      <c r="W14" s="18">
        <v>0</v>
      </c>
      <c r="X14" s="18">
        <v>0</v>
      </c>
      <c r="Y14" s="8"/>
      <c r="Z14" s="18">
        <v>9</v>
      </c>
      <c r="AA14" s="19">
        <v>12880</v>
      </c>
      <c r="AB14" s="19">
        <v>40720</v>
      </c>
      <c r="AC14" s="18">
        <v>0</v>
      </c>
      <c r="AD14" s="18">
        <v>0</v>
      </c>
      <c r="AE14" s="8"/>
      <c r="AF14" s="18">
        <v>6</v>
      </c>
      <c r="AG14" s="19">
        <v>46070</v>
      </c>
      <c r="AH14" s="19">
        <v>96600</v>
      </c>
      <c r="AI14" s="18">
        <v>2</v>
      </c>
      <c r="AJ14" s="18">
        <v>2</v>
      </c>
      <c r="AK14" s="8"/>
      <c r="AL14" s="18">
        <v>4</v>
      </c>
      <c r="AM14" s="18">
        <v>14400</v>
      </c>
      <c r="AN14" s="18">
        <v>66000</v>
      </c>
      <c r="AO14" s="18">
        <v>0</v>
      </c>
      <c r="AP14" s="18">
        <v>1</v>
      </c>
      <c r="AQ14" s="8"/>
      <c r="AR14" s="70"/>
      <c r="AS14" s="70"/>
      <c r="AT14" s="70"/>
      <c r="AU14" s="70"/>
      <c r="AV14" s="70"/>
    </row>
    <row r="15" spans="1:48" s="64" customFormat="1" x14ac:dyDescent="0.2">
      <c r="A15" s="60" t="s">
        <v>111</v>
      </c>
      <c r="B15" s="59">
        <f t="shared" si="0"/>
        <v>89</v>
      </c>
      <c r="C15" s="58">
        <f t="shared" si="1"/>
        <v>196410</v>
      </c>
      <c r="D15" s="59">
        <f t="shared" si="2"/>
        <v>1423600</v>
      </c>
      <c r="E15" s="58">
        <f t="shared" si="3"/>
        <v>0</v>
      </c>
      <c r="F15" s="59">
        <f t="shared" si="4"/>
        <v>9</v>
      </c>
      <c r="H15" s="18">
        <v>26</v>
      </c>
      <c r="I15" s="18">
        <v>104370</v>
      </c>
      <c r="J15" s="18">
        <v>308750</v>
      </c>
      <c r="K15" s="18">
        <v>0</v>
      </c>
      <c r="L15" s="18">
        <v>6</v>
      </c>
      <c r="M15" s="8"/>
      <c r="N15" s="18">
        <v>16</v>
      </c>
      <c r="O15" s="19">
        <v>13080</v>
      </c>
      <c r="P15" s="19">
        <v>234850</v>
      </c>
      <c r="Q15" s="18">
        <v>0</v>
      </c>
      <c r="R15" s="18">
        <v>0</v>
      </c>
      <c r="S15" s="8"/>
      <c r="T15" s="18">
        <v>12</v>
      </c>
      <c r="U15" s="19">
        <v>6310</v>
      </c>
      <c r="V15" s="19">
        <v>360300</v>
      </c>
      <c r="W15" s="18">
        <v>0</v>
      </c>
      <c r="X15" s="18">
        <v>0</v>
      </c>
      <c r="Y15" s="8"/>
      <c r="Z15" s="18">
        <v>11</v>
      </c>
      <c r="AA15" s="19">
        <v>1110</v>
      </c>
      <c r="AB15" s="19">
        <v>216600</v>
      </c>
      <c r="AC15" s="18">
        <v>0</v>
      </c>
      <c r="AD15" s="18">
        <v>0</v>
      </c>
      <c r="AE15" s="8"/>
      <c r="AF15" s="18">
        <v>7</v>
      </c>
      <c r="AG15" s="19">
        <v>1840</v>
      </c>
      <c r="AH15" s="19">
        <v>136200</v>
      </c>
      <c r="AI15" s="18">
        <v>0</v>
      </c>
      <c r="AJ15" s="18">
        <v>0</v>
      </c>
      <c r="AK15" s="8"/>
      <c r="AL15" s="18">
        <v>17</v>
      </c>
      <c r="AM15" s="18">
        <v>69700</v>
      </c>
      <c r="AN15" s="18">
        <v>166900</v>
      </c>
      <c r="AO15" s="18">
        <v>0</v>
      </c>
      <c r="AP15" s="18">
        <v>3</v>
      </c>
      <c r="AQ15" s="8"/>
      <c r="AR15" s="70"/>
      <c r="AS15" s="70"/>
      <c r="AT15" s="70"/>
      <c r="AU15" s="70"/>
      <c r="AV15" s="70"/>
    </row>
    <row r="16" spans="1:48" x14ac:dyDescent="0.2">
      <c r="A16" s="74" t="s">
        <v>49</v>
      </c>
      <c r="B16" s="75">
        <f>SUM(B4:B15)</f>
        <v>2072</v>
      </c>
      <c r="C16" s="50">
        <f>SUM(C4:C15)</f>
        <v>3579305</v>
      </c>
      <c r="D16" s="75">
        <f>SUM(D4:D15)</f>
        <v>21289740</v>
      </c>
      <c r="E16" s="50">
        <f>SUM(E4:E15)</f>
        <v>6</v>
      </c>
      <c r="F16" s="75">
        <f>SUM(F4:F15)</f>
        <v>39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70"/>
      <c r="AS16" s="70"/>
      <c r="AT16" s="70"/>
      <c r="AU16" s="70"/>
      <c r="AV16" s="70"/>
    </row>
    <row r="17" spans="1:48" x14ac:dyDescent="0.2"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70"/>
      <c r="AS17" s="70"/>
      <c r="AT17" s="70"/>
      <c r="AU17" s="70"/>
      <c r="AV17" s="70"/>
    </row>
    <row r="18" spans="1:48" x14ac:dyDescent="0.2">
      <c r="A18" s="20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70"/>
      <c r="AS18" s="70"/>
      <c r="AT18" s="70"/>
      <c r="AU18" s="70"/>
      <c r="AV18" s="70"/>
    </row>
    <row r="19" spans="1:48" x14ac:dyDescent="0.2"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70"/>
      <c r="AS19" s="70"/>
      <c r="AT19" s="70"/>
      <c r="AU19" s="70"/>
      <c r="AV19" s="70"/>
    </row>
    <row r="20" spans="1:48" x14ac:dyDescent="0.2"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70"/>
      <c r="AS20" s="70"/>
      <c r="AT20" s="70"/>
      <c r="AU20" s="70"/>
      <c r="AV20" s="70"/>
    </row>
    <row r="21" spans="1:48" x14ac:dyDescent="0.2"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</row>
    <row r="22" spans="1:48" x14ac:dyDescent="0.2"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</row>
    <row r="35" spans="1:1" x14ac:dyDescent="0.2">
      <c r="A35" s="3"/>
    </row>
  </sheetData>
  <mergeCells count="1">
    <mergeCell ref="A1:F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 xml:space="preserve">&amp;C&amp;"Times New Roman,Normálne"&amp;8 &amp;9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38"/>
  <sheetViews>
    <sheetView zoomScale="90" zoomScaleNormal="90" workbookViewId="0">
      <selection activeCell="F5" sqref="F5"/>
    </sheetView>
  </sheetViews>
  <sheetFormatPr defaultRowHeight="15" x14ac:dyDescent="0.2"/>
  <cols>
    <col min="1" max="1" width="36.88671875" customWidth="1"/>
    <col min="2" max="2" width="6.77734375" customWidth="1"/>
    <col min="3" max="3" width="7.109375" customWidth="1"/>
    <col min="4" max="5" width="7.21875" customWidth="1"/>
    <col min="7" max="7" width="6.44140625" customWidth="1"/>
    <col min="8" max="8" width="8.5546875" customWidth="1"/>
    <col min="9" max="9" width="4" customWidth="1"/>
    <col min="10" max="10" width="4.21875" customWidth="1"/>
    <col min="11" max="11" width="3.109375" customWidth="1"/>
    <col min="12" max="12" width="4.44140625" customWidth="1"/>
    <col min="13" max="13" width="7.88671875" customWidth="1"/>
    <col min="14" max="14" width="3.44140625" customWidth="1"/>
    <col min="15" max="15" width="4.88671875" customWidth="1"/>
    <col min="16" max="16" width="2.5546875" customWidth="1"/>
    <col min="17" max="17" width="3.44140625" customWidth="1"/>
    <col min="18" max="18" width="9.33203125" customWidth="1"/>
    <col min="19" max="19" width="3.21875" customWidth="1"/>
    <col min="20" max="20" width="3" customWidth="1"/>
    <col min="21" max="21" width="3.44140625" customWidth="1"/>
    <col min="22" max="22" width="4.21875" customWidth="1"/>
    <col min="23" max="23" width="8" customWidth="1"/>
    <col min="24" max="24" width="5" customWidth="1"/>
    <col min="25" max="25" width="4.33203125" customWidth="1"/>
    <col min="26" max="26" width="3.44140625" customWidth="1"/>
    <col min="27" max="27" width="5.21875" customWidth="1"/>
    <col min="28" max="28" width="7.77734375" customWidth="1"/>
    <col min="29" max="29" width="4.33203125" customWidth="1"/>
    <col min="30" max="30" width="4.44140625" customWidth="1"/>
    <col min="31" max="31" width="3" customWidth="1"/>
  </cols>
  <sheetData>
    <row r="1" spans="1:48" ht="30" customHeight="1" x14ac:dyDescent="0.2">
      <c r="A1" s="85" t="s">
        <v>113</v>
      </c>
      <c r="B1" s="85"/>
      <c r="C1" s="85"/>
      <c r="D1" s="85"/>
      <c r="E1" s="85"/>
    </row>
    <row r="2" spans="1:48" ht="15" customHeight="1" x14ac:dyDescent="0.2">
      <c r="A2" s="1"/>
      <c r="B2" s="1"/>
      <c r="C2" s="1"/>
      <c r="D2" s="1"/>
      <c r="E2" s="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</row>
    <row r="3" spans="1:48" ht="36" customHeight="1" x14ac:dyDescent="0.2">
      <c r="A3" s="61" t="s">
        <v>21</v>
      </c>
      <c r="B3" s="62" t="s">
        <v>11</v>
      </c>
      <c r="C3" s="62" t="s">
        <v>9</v>
      </c>
      <c r="D3" s="62" t="s">
        <v>0</v>
      </c>
      <c r="E3" s="63" t="s">
        <v>1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</row>
    <row r="4" spans="1:48" ht="18.95" customHeight="1" x14ac:dyDescent="0.2">
      <c r="A4" s="92" t="s">
        <v>2</v>
      </c>
      <c r="B4" s="93"/>
      <c r="C4" s="93"/>
      <c r="D4" s="93"/>
      <c r="E4" s="88"/>
      <c r="F4" s="70"/>
      <c r="G4" s="8" t="s">
        <v>23</v>
      </c>
      <c r="H4" s="8"/>
      <c r="I4" s="8"/>
      <c r="J4" s="8"/>
      <c r="K4" s="8"/>
      <c r="L4" s="8" t="s">
        <v>24</v>
      </c>
      <c r="M4" s="8"/>
      <c r="N4" s="8"/>
      <c r="O4" s="8"/>
      <c r="P4" s="8"/>
      <c r="Q4" s="8" t="s">
        <v>25</v>
      </c>
      <c r="R4" s="8"/>
      <c r="S4" s="8"/>
      <c r="T4" s="8"/>
      <c r="U4" s="8"/>
      <c r="V4" s="8" t="s">
        <v>26</v>
      </c>
      <c r="W4" s="8"/>
      <c r="X4" s="8"/>
      <c r="Y4" s="8"/>
      <c r="Z4" s="8"/>
      <c r="AA4" s="8" t="s">
        <v>27</v>
      </c>
      <c r="AB4" s="8"/>
      <c r="AC4" s="8"/>
      <c r="AD4" s="8"/>
      <c r="AE4" s="8"/>
      <c r="AF4" s="77" t="s">
        <v>105</v>
      </c>
      <c r="AG4" s="77"/>
      <c r="AH4" s="77"/>
      <c r="AI4" s="77"/>
      <c r="AJ4" s="77"/>
      <c r="AK4" s="77"/>
      <c r="AL4" s="77"/>
      <c r="AM4" s="77"/>
      <c r="AN4" s="70"/>
      <c r="AO4" s="70"/>
      <c r="AP4" s="70"/>
      <c r="AQ4" s="70"/>
      <c r="AR4" s="70"/>
      <c r="AS4" s="70"/>
      <c r="AT4" s="70"/>
      <c r="AU4" s="70"/>
      <c r="AV4" s="70"/>
    </row>
    <row r="5" spans="1:48" ht="15" customHeight="1" x14ac:dyDescent="0.2">
      <c r="A5" s="38" t="s">
        <v>51</v>
      </c>
      <c r="B5" s="22">
        <f>G5:G7+L5:L7+Q5:Q7+V5:V7+AA5:AA7+AF5:AF7</f>
        <v>13</v>
      </c>
      <c r="C5" s="22">
        <f>H5:H7+M5:M7+R5:R7+W5:W7+AB5:AB7+AG5:AG7</f>
        <v>40200</v>
      </c>
      <c r="D5" s="22">
        <f>I5:I7+N5:N7+S5:S7+X5:X7+AC5:AC7+AH5:AH7</f>
        <v>0</v>
      </c>
      <c r="E5" s="22">
        <f>J5:J7+O5:O7+T5:T7+Y5:Y7+AD5:AD7+AI5:AI7</f>
        <v>0</v>
      </c>
      <c r="F5" s="70"/>
      <c r="G5" s="9">
        <v>4</v>
      </c>
      <c r="H5" s="9">
        <v>200</v>
      </c>
      <c r="I5" s="9">
        <v>0</v>
      </c>
      <c r="J5" s="9">
        <v>0</v>
      </c>
      <c r="K5" s="8"/>
      <c r="L5" s="9">
        <v>3</v>
      </c>
      <c r="M5" s="9">
        <v>36900</v>
      </c>
      <c r="N5" s="9">
        <v>0</v>
      </c>
      <c r="O5" s="9">
        <v>0</v>
      </c>
      <c r="P5" s="8"/>
      <c r="Q5" s="9">
        <v>2</v>
      </c>
      <c r="R5" s="9">
        <v>100</v>
      </c>
      <c r="S5" s="9">
        <v>0</v>
      </c>
      <c r="T5" s="9">
        <v>0</v>
      </c>
      <c r="U5" s="8"/>
      <c r="V5" s="9">
        <v>1</v>
      </c>
      <c r="W5" s="9">
        <v>0</v>
      </c>
      <c r="X5" s="9">
        <v>0</v>
      </c>
      <c r="Y5" s="9">
        <v>0</v>
      </c>
      <c r="Z5" s="8"/>
      <c r="AA5" s="9">
        <v>1</v>
      </c>
      <c r="AB5" s="9">
        <v>1000</v>
      </c>
      <c r="AC5" s="9">
        <v>0</v>
      </c>
      <c r="AD5" s="9">
        <v>0</v>
      </c>
      <c r="AE5" s="8"/>
      <c r="AF5" s="9">
        <v>2</v>
      </c>
      <c r="AG5" s="9">
        <v>2000</v>
      </c>
      <c r="AH5" s="9">
        <v>0</v>
      </c>
      <c r="AI5" s="9">
        <v>0</v>
      </c>
      <c r="AJ5" s="77"/>
      <c r="AK5" s="77"/>
      <c r="AL5" s="77"/>
      <c r="AM5" s="77"/>
      <c r="AN5" s="70"/>
      <c r="AO5" s="70"/>
      <c r="AP5" s="70"/>
      <c r="AQ5" s="70"/>
      <c r="AR5" s="70"/>
      <c r="AS5" s="70"/>
      <c r="AT5" s="70"/>
      <c r="AU5" s="70"/>
      <c r="AV5" s="70"/>
    </row>
    <row r="6" spans="1:48" ht="15" customHeight="1" x14ac:dyDescent="0.2">
      <c r="A6" s="39" t="s">
        <v>52</v>
      </c>
      <c r="B6" s="23">
        <f t="shared" ref="B6:B7" si="0">G6:G8+L6:L8+Q6:Q8+V6:V8+AA6:AA8+AF6:AF8</f>
        <v>121</v>
      </c>
      <c r="C6" s="23">
        <f t="shared" ref="C6:C7" si="1">H6:H8+M6:M8+R6:R8+W6:W8+AB6:AB8+AG6:AG8</f>
        <v>665840</v>
      </c>
      <c r="D6" s="23">
        <f t="shared" ref="D6:D7" si="2">I6:I8+N6:N8+S6:S8+X6:X8+AC6:AC8+AH6:AH8</f>
        <v>0</v>
      </c>
      <c r="E6" s="23">
        <f t="shared" ref="E6:E7" si="3">J6:J8+O6:O8+T6:T8+Y6:Y8+AD6:AD8+AI6:AI8</f>
        <v>0</v>
      </c>
      <c r="F6" s="70"/>
      <c r="G6" s="9">
        <v>58</v>
      </c>
      <c r="H6" s="9">
        <v>515150</v>
      </c>
      <c r="I6" s="9">
        <v>0</v>
      </c>
      <c r="J6" s="9">
        <v>0</v>
      </c>
      <c r="K6" s="8"/>
      <c r="L6" s="9">
        <v>7</v>
      </c>
      <c r="M6" s="9">
        <v>119200</v>
      </c>
      <c r="N6" s="9">
        <v>0</v>
      </c>
      <c r="O6" s="9">
        <v>0</v>
      </c>
      <c r="P6" s="8"/>
      <c r="Q6" s="9">
        <v>2</v>
      </c>
      <c r="R6" s="9">
        <v>10</v>
      </c>
      <c r="S6" s="9">
        <v>0</v>
      </c>
      <c r="T6" s="9">
        <v>0</v>
      </c>
      <c r="U6" s="8"/>
      <c r="V6" s="9"/>
      <c r="W6" s="9"/>
      <c r="X6" s="9"/>
      <c r="Y6" s="9"/>
      <c r="Z6" s="8"/>
      <c r="AA6" s="9">
        <v>3</v>
      </c>
      <c r="AB6" s="9">
        <v>9010</v>
      </c>
      <c r="AC6" s="9">
        <v>0</v>
      </c>
      <c r="AD6" s="9">
        <v>0</v>
      </c>
      <c r="AE6" s="8"/>
      <c r="AF6" s="9">
        <v>51</v>
      </c>
      <c r="AG6" s="9">
        <v>22470</v>
      </c>
      <c r="AH6" s="9">
        <v>0</v>
      </c>
      <c r="AI6" s="9">
        <v>0</v>
      </c>
      <c r="AJ6" s="77"/>
      <c r="AK6" s="77"/>
      <c r="AL6" s="77"/>
      <c r="AM6" s="77"/>
      <c r="AN6" s="70"/>
      <c r="AO6" s="70"/>
      <c r="AP6" s="70"/>
      <c r="AQ6" s="70"/>
      <c r="AR6" s="70"/>
      <c r="AS6" s="70"/>
      <c r="AT6" s="70"/>
      <c r="AU6" s="70"/>
      <c r="AV6" s="70"/>
    </row>
    <row r="7" spans="1:48" s="2" customFormat="1" ht="15" customHeight="1" x14ac:dyDescent="0.2">
      <c r="A7" s="15" t="s">
        <v>53</v>
      </c>
      <c r="B7" s="23">
        <f t="shared" si="0"/>
        <v>0</v>
      </c>
      <c r="C7" s="23">
        <f t="shared" si="1"/>
        <v>0</v>
      </c>
      <c r="D7" s="23">
        <f t="shared" si="2"/>
        <v>0</v>
      </c>
      <c r="E7" s="23">
        <f t="shared" si="3"/>
        <v>0</v>
      </c>
      <c r="F7" s="70"/>
      <c r="G7" s="78">
        <v>0</v>
      </c>
      <c r="H7" s="78">
        <v>0</v>
      </c>
      <c r="I7" s="78">
        <v>0</v>
      </c>
      <c r="J7" s="78">
        <v>0</v>
      </c>
      <c r="K7" s="8"/>
      <c r="L7" s="78"/>
      <c r="M7" s="78"/>
      <c r="N7" s="78"/>
      <c r="O7" s="78"/>
      <c r="P7" s="8"/>
      <c r="Q7" s="78">
        <v>0</v>
      </c>
      <c r="R7" s="78">
        <v>0</v>
      </c>
      <c r="S7" s="78">
        <v>0</v>
      </c>
      <c r="T7" s="78">
        <v>0</v>
      </c>
      <c r="U7" s="8"/>
      <c r="V7" s="78"/>
      <c r="W7" s="78"/>
      <c r="X7" s="78"/>
      <c r="Y7" s="78"/>
      <c r="Z7" s="8"/>
      <c r="AA7" s="78">
        <v>0</v>
      </c>
      <c r="AB7" s="78">
        <v>0</v>
      </c>
      <c r="AC7" s="78">
        <v>0</v>
      </c>
      <c r="AD7" s="78">
        <v>0</v>
      </c>
      <c r="AE7" s="8"/>
      <c r="AF7" s="78">
        <v>0</v>
      </c>
      <c r="AG7" s="78">
        <v>0</v>
      </c>
      <c r="AH7" s="78">
        <v>0</v>
      </c>
      <c r="AI7" s="78">
        <v>0</v>
      </c>
      <c r="AJ7" s="77"/>
      <c r="AK7" s="77"/>
      <c r="AL7" s="77"/>
      <c r="AM7" s="77"/>
      <c r="AN7" s="70"/>
      <c r="AO7" s="70"/>
      <c r="AP7" s="70"/>
      <c r="AQ7" s="70"/>
      <c r="AR7" s="70"/>
      <c r="AS7" s="70"/>
      <c r="AT7" s="70"/>
      <c r="AU7" s="70"/>
      <c r="AV7" s="70"/>
    </row>
    <row r="8" spans="1:48" ht="15" customHeight="1" x14ac:dyDescent="0.2">
      <c r="A8" s="41" t="s">
        <v>49</v>
      </c>
      <c r="B8" s="82">
        <f>SUM(B5:B7)</f>
        <v>134</v>
      </c>
      <c r="C8" s="82">
        <f t="shared" ref="C8:E8" si="4">SUM(C5:C7)</f>
        <v>706040</v>
      </c>
      <c r="D8" s="82">
        <f t="shared" si="4"/>
        <v>0</v>
      </c>
      <c r="E8" s="82">
        <f t="shared" si="4"/>
        <v>0</v>
      </c>
      <c r="F8" s="70"/>
      <c r="G8" s="80">
        <f>SUM(G5:G7)</f>
        <v>62</v>
      </c>
      <c r="H8" s="80">
        <f>SUM(H5:H7)</f>
        <v>515350</v>
      </c>
      <c r="I8" s="80">
        <f>SUM(I5:I7)</f>
        <v>0</v>
      </c>
      <c r="J8" s="80">
        <f>SUM(J5:J7)</f>
        <v>0</v>
      </c>
      <c r="K8" s="8"/>
      <c r="L8" s="80">
        <f>SUM(L5:L7)</f>
        <v>10</v>
      </c>
      <c r="M8" s="80">
        <f>SUM(M5:M7)</f>
        <v>156100</v>
      </c>
      <c r="N8" s="80">
        <f>SUM(N5:N7)</f>
        <v>0</v>
      </c>
      <c r="O8" s="80">
        <f>SUM(O5:O7)</f>
        <v>0</v>
      </c>
      <c r="P8" s="8"/>
      <c r="Q8" s="80">
        <f>SUM(Q5:Q7)</f>
        <v>4</v>
      </c>
      <c r="R8" s="80">
        <f>SUM(R5:R7)</f>
        <v>110</v>
      </c>
      <c r="S8" s="80">
        <f>SUM(S5:S7)</f>
        <v>0</v>
      </c>
      <c r="T8" s="80">
        <f>SUM(T5:T7)</f>
        <v>0</v>
      </c>
      <c r="U8" s="8"/>
      <c r="V8" s="80">
        <f>SUM(V5:V7)</f>
        <v>1</v>
      </c>
      <c r="W8" s="80">
        <f>SUM(W5:W7)</f>
        <v>0</v>
      </c>
      <c r="X8" s="80">
        <f>SUM(X5:X7)</f>
        <v>0</v>
      </c>
      <c r="Y8" s="80">
        <f>SUM(Y5:Y7)</f>
        <v>0</v>
      </c>
      <c r="Z8" s="8"/>
      <c r="AA8" s="80">
        <f>SUM(AA5:AA7)</f>
        <v>4</v>
      </c>
      <c r="AB8" s="80">
        <f>SUM(AB5:AB7)</f>
        <v>10010</v>
      </c>
      <c r="AC8" s="80">
        <f>SUM(AC5:AC7)</f>
        <v>0</v>
      </c>
      <c r="AD8" s="80">
        <f>SUM(AD5:AD7)</f>
        <v>0</v>
      </c>
      <c r="AE8" s="8"/>
      <c r="AF8" s="81">
        <f>SUM(AF5:AF7)</f>
        <v>53</v>
      </c>
      <c r="AG8" s="81">
        <f>SUM(AG5:AG7)</f>
        <v>24470</v>
      </c>
      <c r="AH8" s="81">
        <f>SUM(AH5:AH7)</f>
        <v>0</v>
      </c>
      <c r="AI8" s="81">
        <f>SUM(AI5:AI7)</f>
        <v>0</v>
      </c>
      <c r="AJ8" s="77"/>
      <c r="AK8" s="77"/>
      <c r="AL8" s="77"/>
      <c r="AM8" s="77"/>
      <c r="AN8" s="70"/>
      <c r="AO8" s="70"/>
      <c r="AP8" s="70"/>
      <c r="AQ8" s="70"/>
      <c r="AR8" s="70"/>
      <c r="AS8" s="70"/>
      <c r="AT8" s="70"/>
      <c r="AU8" s="70"/>
      <c r="AV8" s="70"/>
    </row>
    <row r="9" spans="1:48" ht="18.95" customHeight="1" x14ac:dyDescent="0.2">
      <c r="A9" s="89" t="s">
        <v>3</v>
      </c>
      <c r="B9" s="90"/>
      <c r="C9" s="90"/>
      <c r="D9" s="90"/>
      <c r="E9" s="91"/>
      <c r="F9" s="70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77"/>
      <c r="AG9" s="77"/>
      <c r="AH9" s="77"/>
      <c r="AI9" s="77"/>
      <c r="AJ9" s="77"/>
      <c r="AK9" s="77"/>
      <c r="AL9" s="77"/>
      <c r="AM9" s="77"/>
      <c r="AN9" s="70"/>
      <c r="AO9" s="70"/>
      <c r="AP9" s="70"/>
      <c r="AQ9" s="70"/>
      <c r="AR9" s="70"/>
      <c r="AS9" s="70"/>
      <c r="AT9" s="70"/>
      <c r="AU9" s="70"/>
      <c r="AV9" s="70"/>
    </row>
    <row r="10" spans="1:48" ht="15" customHeight="1" x14ac:dyDescent="0.2">
      <c r="A10" s="40" t="s">
        <v>54</v>
      </c>
      <c r="B10" s="25">
        <f>G10:G12+L10:L12+Q10:Q12+V10:V12+AA10:AA12+AF10:AF12</f>
        <v>0</v>
      </c>
      <c r="C10" s="25">
        <f>H10:H12+M10:M12+R10:R12+W10:W12+AB10:AB12+AG10:AG12</f>
        <v>0</v>
      </c>
      <c r="D10" s="25">
        <f>I10:I12+N10:N12+S10:S12+X10:X12+AC10:AC12+AH10:AH12</f>
        <v>0</v>
      </c>
      <c r="E10" s="25">
        <f>J10:J12+O10:O12+T10:T12+Y10:Y12+AD10:AD12+AI10:AI12</f>
        <v>0</v>
      </c>
      <c r="F10" s="70"/>
      <c r="G10" s="78">
        <v>0</v>
      </c>
      <c r="H10" s="78">
        <v>0</v>
      </c>
      <c r="I10" s="78">
        <v>0</v>
      </c>
      <c r="J10" s="78">
        <v>0</v>
      </c>
      <c r="K10" s="8"/>
      <c r="L10" s="78"/>
      <c r="M10" s="78"/>
      <c r="N10" s="78"/>
      <c r="O10" s="78"/>
      <c r="P10" s="8"/>
      <c r="Q10" s="78">
        <v>0</v>
      </c>
      <c r="R10" s="78">
        <v>0</v>
      </c>
      <c r="S10" s="78">
        <v>0</v>
      </c>
      <c r="T10" s="78">
        <v>0</v>
      </c>
      <c r="U10" s="8"/>
      <c r="V10" s="78"/>
      <c r="W10" s="78"/>
      <c r="X10" s="78"/>
      <c r="Y10" s="78"/>
      <c r="Z10" s="8"/>
      <c r="AA10" s="9">
        <v>0</v>
      </c>
      <c r="AB10" s="9">
        <v>0</v>
      </c>
      <c r="AC10" s="9">
        <v>0</v>
      </c>
      <c r="AD10" s="9">
        <v>0</v>
      </c>
      <c r="AE10" s="8"/>
      <c r="AF10" s="78">
        <v>0</v>
      </c>
      <c r="AG10" s="78">
        <v>0</v>
      </c>
      <c r="AH10" s="78">
        <v>0</v>
      </c>
      <c r="AI10" s="78">
        <v>0</v>
      </c>
      <c r="AJ10" s="77"/>
      <c r="AK10" s="77"/>
      <c r="AL10" s="77"/>
      <c r="AM10" s="77"/>
      <c r="AN10" s="70"/>
      <c r="AO10" s="70"/>
      <c r="AP10" s="70"/>
      <c r="AQ10" s="70"/>
      <c r="AR10" s="70"/>
      <c r="AS10" s="70"/>
      <c r="AT10" s="70"/>
      <c r="AU10" s="70"/>
      <c r="AV10" s="70"/>
    </row>
    <row r="11" spans="1:48" ht="15" customHeight="1" x14ac:dyDescent="0.2">
      <c r="A11" s="40" t="s">
        <v>35</v>
      </c>
      <c r="B11" s="25">
        <f t="shared" ref="B11:B12" si="5">G11:G13+L11:L13+Q11:Q13+V11:V13+AA11:AA13+AF11:AF13</f>
        <v>19</v>
      </c>
      <c r="C11" s="25">
        <f t="shared" ref="C11:C12" si="6">H11:H13+M11:M13+R11:R13+W11:W13+AB11:AB13+AG11:AG13</f>
        <v>7210</v>
      </c>
      <c r="D11" s="25">
        <f t="shared" ref="D11:D12" si="7">I11:I13+N11:N13+S11:S13+X11:X13+AC11:AC13+AH11:AH13</f>
        <v>0</v>
      </c>
      <c r="E11" s="25">
        <f t="shared" ref="E11:E12" si="8">J11:J13+O11:O13+T11:T13+Y11:Y13+AD11:AD13+AI11:AI13</f>
        <v>0</v>
      </c>
      <c r="F11" s="70"/>
      <c r="G11" s="78">
        <v>1</v>
      </c>
      <c r="H11" s="78">
        <v>0</v>
      </c>
      <c r="I11" s="78">
        <v>0</v>
      </c>
      <c r="J11" s="78">
        <v>0</v>
      </c>
      <c r="K11" s="8"/>
      <c r="L11" s="78">
        <v>9</v>
      </c>
      <c r="M11" s="78">
        <v>4470</v>
      </c>
      <c r="N11" s="78">
        <v>0</v>
      </c>
      <c r="O11" s="78">
        <v>0</v>
      </c>
      <c r="P11" s="8"/>
      <c r="Q11" s="78">
        <v>2</v>
      </c>
      <c r="R11" s="78">
        <v>230</v>
      </c>
      <c r="S11" s="78">
        <v>0</v>
      </c>
      <c r="T11" s="78">
        <v>0</v>
      </c>
      <c r="U11" s="8"/>
      <c r="V11" s="78">
        <v>1</v>
      </c>
      <c r="W11" s="78">
        <v>1500</v>
      </c>
      <c r="X11" s="78">
        <v>0</v>
      </c>
      <c r="Y11" s="78">
        <v>0</v>
      </c>
      <c r="Z11" s="8"/>
      <c r="AA11" s="9">
        <v>0</v>
      </c>
      <c r="AB11" s="9">
        <v>0</v>
      </c>
      <c r="AC11" s="9">
        <v>0</v>
      </c>
      <c r="AD11" s="9">
        <v>0</v>
      </c>
      <c r="AE11" s="8"/>
      <c r="AF11" s="78">
        <v>6</v>
      </c>
      <c r="AG11" s="78">
        <v>1010</v>
      </c>
      <c r="AH11" s="78">
        <v>0</v>
      </c>
      <c r="AI11" s="78">
        <v>0</v>
      </c>
      <c r="AJ11" s="77"/>
      <c r="AK11" s="77"/>
      <c r="AL11" s="77"/>
      <c r="AM11" s="77"/>
      <c r="AN11" s="70"/>
      <c r="AO11" s="70"/>
      <c r="AP11" s="70"/>
      <c r="AQ11" s="70"/>
      <c r="AR11" s="70"/>
      <c r="AS11" s="70"/>
      <c r="AT11" s="70"/>
      <c r="AU11" s="70"/>
      <c r="AV11" s="70"/>
    </row>
    <row r="12" spans="1:48" ht="15" customHeight="1" x14ac:dyDescent="0.2">
      <c r="A12" s="40" t="s">
        <v>55</v>
      </c>
      <c r="B12" s="25">
        <f t="shared" si="5"/>
        <v>0</v>
      </c>
      <c r="C12" s="25">
        <f t="shared" si="6"/>
        <v>0</v>
      </c>
      <c r="D12" s="25">
        <f t="shared" si="7"/>
        <v>0</v>
      </c>
      <c r="E12" s="25">
        <f t="shared" si="8"/>
        <v>0</v>
      </c>
      <c r="F12" s="70"/>
      <c r="G12" s="78">
        <v>0</v>
      </c>
      <c r="H12" s="78">
        <v>0</v>
      </c>
      <c r="I12" s="78">
        <v>0</v>
      </c>
      <c r="J12" s="78">
        <v>0</v>
      </c>
      <c r="K12" s="8"/>
      <c r="L12" s="78"/>
      <c r="M12" s="78"/>
      <c r="N12" s="78"/>
      <c r="O12" s="78"/>
      <c r="P12" s="8"/>
      <c r="Q12" s="78">
        <v>0</v>
      </c>
      <c r="R12" s="78">
        <v>0</v>
      </c>
      <c r="S12" s="78">
        <v>0</v>
      </c>
      <c r="T12" s="78">
        <v>0</v>
      </c>
      <c r="U12" s="8"/>
      <c r="V12" s="78"/>
      <c r="W12" s="78"/>
      <c r="X12" s="78"/>
      <c r="Y12" s="78"/>
      <c r="Z12" s="8"/>
      <c r="AA12" s="9">
        <v>0</v>
      </c>
      <c r="AB12" s="8">
        <v>0</v>
      </c>
      <c r="AC12" s="9">
        <v>0</v>
      </c>
      <c r="AD12" s="8">
        <v>0</v>
      </c>
      <c r="AE12" s="8"/>
      <c r="AF12" s="78">
        <v>0</v>
      </c>
      <c r="AG12" s="78">
        <v>0</v>
      </c>
      <c r="AH12" s="78">
        <v>0</v>
      </c>
      <c r="AI12" s="78">
        <v>0</v>
      </c>
      <c r="AJ12" s="77"/>
      <c r="AK12" s="77"/>
      <c r="AL12" s="77"/>
      <c r="AM12" s="77"/>
      <c r="AN12" s="70"/>
      <c r="AO12" s="70"/>
      <c r="AP12" s="70"/>
      <c r="AQ12" s="70"/>
      <c r="AR12" s="70"/>
      <c r="AS12" s="70"/>
      <c r="AT12" s="70"/>
      <c r="AU12" s="70"/>
      <c r="AV12" s="70"/>
    </row>
    <row r="13" spans="1:48" ht="15" customHeight="1" x14ac:dyDescent="0.2">
      <c r="A13" s="41" t="s">
        <v>49</v>
      </c>
      <c r="B13" s="26">
        <f>SUM(B10:B12)</f>
        <v>19</v>
      </c>
      <c r="C13" s="26">
        <f t="shared" ref="C13:E13" si="9">SUM(C10:C12)</f>
        <v>7210</v>
      </c>
      <c r="D13" s="26">
        <f t="shared" si="9"/>
        <v>0</v>
      </c>
      <c r="E13" s="26">
        <f t="shared" si="9"/>
        <v>0</v>
      </c>
      <c r="F13" s="70"/>
      <c r="G13" s="80">
        <f>SUM(G10:G12)</f>
        <v>1</v>
      </c>
      <c r="H13" s="80">
        <f>SUM(H10:H12)</f>
        <v>0</v>
      </c>
      <c r="I13" s="80">
        <f>SUM(I10:I12)</f>
        <v>0</v>
      </c>
      <c r="J13" s="80">
        <f>SUM(J10:J12)</f>
        <v>0</v>
      </c>
      <c r="K13" s="8"/>
      <c r="L13" s="80">
        <f>SUM(L10:L12)</f>
        <v>9</v>
      </c>
      <c r="M13" s="80">
        <f>SUM(M10:M12)</f>
        <v>4470</v>
      </c>
      <c r="N13" s="80">
        <f>SUM(N10:N12)</f>
        <v>0</v>
      </c>
      <c r="O13" s="80">
        <f>SUM(O10:O12)</f>
        <v>0</v>
      </c>
      <c r="P13" s="8"/>
      <c r="Q13" s="80">
        <f>SUM(Q10:Q12)</f>
        <v>2</v>
      </c>
      <c r="R13" s="80">
        <f>SUM(R10:R12)</f>
        <v>230</v>
      </c>
      <c r="S13" s="80">
        <f>SUM(S10:S12)</f>
        <v>0</v>
      </c>
      <c r="T13" s="80">
        <f>SUM(T10:T12)</f>
        <v>0</v>
      </c>
      <c r="U13" s="8"/>
      <c r="V13" s="80">
        <f>SUM(V10:V12)</f>
        <v>1</v>
      </c>
      <c r="W13" s="80">
        <f>SUM(W10:W12)</f>
        <v>1500</v>
      </c>
      <c r="X13" s="80">
        <f>SUM(X10:X12)</f>
        <v>0</v>
      </c>
      <c r="Y13" s="80">
        <f>SUM(Y10:Y12)</f>
        <v>0</v>
      </c>
      <c r="Z13" s="8"/>
      <c r="AA13" s="80">
        <f>SUM(AA10:AA12)</f>
        <v>0</v>
      </c>
      <c r="AB13" s="80">
        <f>SUM(AB10:AB12)</f>
        <v>0</v>
      </c>
      <c r="AC13" s="80">
        <f>SUM(AC10:AC12)</f>
        <v>0</v>
      </c>
      <c r="AD13" s="80">
        <f>SUM(AD10:AD12)</f>
        <v>0</v>
      </c>
      <c r="AE13" s="8"/>
      <c r="AF13" s="81">
        <f>SUM(AF10:AF12)</f>
        <v>6</v>
      </c>
      <c r="AG13" s="81">
        <f>SUM(AG10:AG12)</f>
        <v>1010</v>
      </c>
      <c r="AH13" s="81">
        <f>SUM(AH10:AH12)</f>
        <v>0</v>
      </c>
      <c r="AI13" s="81">
        <f>SUM(AI10:AI12)</f>
        <v>0</v>
      </c>
      <c r="AJ13" s="77"/>
      <c r="AK13" s="77"/>
      <c r="AL13" s="77"/>
      <c r="AM13" s="77"/>
      <c r="AN13" s="70"/>
      <c r="AO13" s="70"/>
      <c r="AP13" s="70"/>
      <c r="AQ13" s="70"/>
      <c r="AR13" s="70"/>
      <c r="AS13" s="70"/>
      <c r="AT13" s="70"/>
      <c r="AU13" s="70"/>
      <c r="AV13" s="70"/>
    </row>
    <row r="14" spans="1:48" ht="18.95" customHeight="1" x14ac:dyDescent="0.2">
      <c r="A14" s="86" t="s">
        <v>4</v>
      </c>
      <c r="B14" s="94"/>
      <c r="C14" s="94"/>
      <c r="D14" s="94"/>
      <c r="E14" s="88"/>
      <c r="F14" s="70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77"/>
      <c r="AG14" s="77"/>
      <c r="AH14" s="77"/>
      <c r="AI14" s="77"/>
      <c r="AJ14" s="77"/>
      <c r="AK14" s="77"/>
      <c r="AL14" s="77"/>
      <c r="AM14" s="77"/>
      <c r="AN14" s="70"/>
      <c r="AO14" s="70"/>
      <c r="AP14" s="70"/>
      <c r="AQ14" s="70"/>
      <c r="AR14" s="70"/>
      <c r="AS14" s="70"/>
      <c r="AT14" s="70"/>
      <c r="AU14" s="70"/>
      <c r="AV14" s="70"/>
    </row>
    <row r="15" spans="1:48" ht="15" customHeight="1" x14ac:dyDescent="0.2">
      <c r="A15" s="42" t="s">
        <v>32</v>
      </c>
      <c r="B15" s="21">
        <f>G15:G34+L15:L34+Q15:Q34+V15:V34+AA15:AA34+AF15:AF34</f>
        <v>63</v>
      </c>
      <c r="C15" s="21">
        <f>H15:H34+M15:M34+R15:R34+W15:W34+AB15:AB34+AG15:AG34</f>
        <v>57170</v>
      </c>
      <c r="D15" s="28">
        <f>I15:I34+N15:N34+S15:S34+X15:X34+AC15:AC34+AH15:AH34</f>
        <v>0</v>
      </c>
      <c r="E15" s="27">
        <f>J15:J34+O15:O34+T15:T34+Y15:Y34+AD15:AD34+AI15:AI34</f>
        <v>5</v>
      </c>
      <c r="F15" s="70"/>
      <c r="G15" s="78">
        <v>41</v>
      </c>
      <c r="H15" s="78">
        <v>11400</v>
      </c>
      <c r="I15" s="78">
        <v>0</v>
      </c>
      <c r="J15" s="78">
        <v>0</v>
      </c>
      <c r="K15" s="8"/>
      <c r="L15" s="78">
        <v>7</v>
      </c>
      <c r="M15" s="78">
        <v>7050</v>
      </c>
      <c r="N15" s="78">
        <v>0</v>
      </c>
      <c r="O15" s="78">
        <v>2</v>
      </c>
      <c r="P15" s="8"/>
      <c r="Q15" s="78">
        <v>1</v>
      </c>
      <c r="R15" s="78">
        <v>100</v>
      </c>
      <c r="S15" s="78">
        <v>0</v>
      </c>
      <c r="T15" s="78">
        <v>1</v>
      </c>
      <c r="U15" s="8"/>
      <c r="V15" s="78">
        <v>5</v>
      </c>
      <c r="W15" s="78">
        <v>7510</v>
      </c>
      <c r="X15" s="78">
        <v>0</v>
      </c>
      <c r="Y15" s="78">
        <v>1</v>
      </c>
      <c r="Z15" s="8"/>
      <c r="AA15" s="78">
        <v>4</v>
      </c>
      <c r="AB15" s="78">
        <v>28500</v>
      </c>
      <c r="AC15" s="78">
        <v>0</v>
      </c>
      <c r="AD15" s="78">
        <v>1</v>
      </c>
      <c r="AE15" s="8"/>
      <c r="AF15" s="78">
        <v>5</v>
      </c>
      <c r="AG15" s="78">
        <v>2610</v>
      </c>
      <c r="AH15" s="78">
        <v>0</v>
      </c>
      <c r="AI15" s="78">
        <v>0</v>
      </c>
      <c r="AJ15" s="77"/>
      <c r="AK15" s="77"/>
      <c r="AL15" s="77"/>
      <c r="AM15" s="77"/>
      <c r="AN15" s="70"/>
      <c r="AO15" s="70"/>
      <c r="AP15" s="70"/>
      <c r="AQ15" s="70"/>
      <c r="AR15" s="70"/>
      <c r="AS15" s="70"/>
      <c r="AT15" s="70"/>
      <c r="AU15" s="70"/>
      <c r="AV15" s="70"/>
    </row>
    <row r="16" spans="1:48" ht="15" customHeight="1" x14ac:dyDescent="0.2">
      <c r="A16" s="42" t="s">
        <v>56</v>
      </c>
      <c r="B16" s="21">
        <f t="shared" ref="B16:B34" si="10">G16:G35+L16:L35+Q16:Q35+V16:V35+AA16:AA35+AF16:AF35</f>
        <v>35</v>
      </c>
      <c r="C16" s="21">
        <f t="shared" ref="C16:C34" si="11">H16:H35+M16:M35+R16:R35+W16:W35+AB16:AB35+AG16:AG35</f>
        <v>8900</v>
      </c>
      <c r="D16" s="28">
        <f t="shared" ref="D16:D34" si="12">I16:I35+N16:N35+S16:S35+X16:X35+AC16:AC35+AH16:AH35</f>
        <v>0</v>
      </c>
      <c r="E16" s="25">
        <f t="shared" ref="E16:E34" si="13">J16:J35+O16:O35+T16:T35+Y16:Y35+AD16:AD35+AI16:AI35</f>
        <v>0</v>
      </c>
      <c r="F16" s="70"/>
      <c r="G16" s="78">
        <v>11</v>
      </c>
      <c r="H16" s="78">
        <v>4960</v>
      </c>
      <c r="I16" s="78">
        <v>0</v>
      </c>
      <c r="J16" s="78">
        <v>0</v>
      </c>
      <c r="K16" s="8"/>
      <c r="L16" s="78">
        <v>8</v>
      </c>
      <c r="M16" s="78">
        <v>1010</v>
      </c>
      <c r="N16" s="78">
        <v>0</v>
      </c>
      <c r="O16" s="78">
        <v>0</v>
      </c>
      <c r="P16" s="8"/>
      <c r="Q16" s="78">
        <v>0</v>
      </c>
      <c r="R16" s="78">
        <v>0</v>
      </c>
      <c r="S16" s="78">
        <v>0</v>
      </c>
      <c r="T16" s="78">
        <v>0</v>
      </c>
      <c r="U16" s="8"/>
      <c r="V16" s="78">
        <v>5</v>
      </c>
      <c r="W16" s="78">
        <v>50</v>
      </c>
      <c r="X16" s="78">
        <v>0</v>
      </c>
      <c r="Y16" s="78">
        <v>0</v>
      </c>
      <c r="Z16" s="8"/>
      <c r="AA16" s="78">
        <v>3</v>
      </c>
      <c r="AB16" s="78">
        <v>250</v>
      </c>
      <c r="AC16" s="78">
        <v>0</v>
      </c>
      <c r="AD16" s="78">
        <v>0</v>
      </c>
      <c r="AE16" s="8"/>
      <c r="AF16" s="78">
        <v>8</v>
      </c>
      <c r="AG16" s="78">
        <v>2630</v>
      </c>
      <c r="AH16" s="78">
        <v>0</v>
      </c>
      <c r="AI16" s="78">
        <v>0</v>
      </c>
      <c r="AJ16" s="77"/>
      <c r="AK16" s="77"/>
      <c r="AL16" s="77"/>
      <c r="AM16" s="77"/>
      <c r="AN16" s="70"/>
      <c r="AO16" s="70"/>
      <c r="AP16" s="70"/>
      <c r="AQ16" s="70"/>
      <c r="AR16" s="70"/>
      <c r="AS16" s="70"/>
      <c r="AT16" s="70"/>
      <c r="AU16" s="70"/>
      <c r="AV16" s="70"/>
    </row>
    <row r="17" spans="1:48" ht="15" customHeight="1" x14ac:dyDescent="0.2">
      <c r="A17" s="42" t="s">
        <v>57</v>
      </c>
      <c r="B17" s="21">
        <f t="shared" si="10"/>
        <v>50</v>
      </c>
      <c r="C17" s="21">
        <f t="shared" si="11"/>
        <v>3270</v>
      </c>
      <c r="D17" s="28">
        <f t="shared" si="12"/>
        <v>0</v>
      </c>
      <c r="E17" s="25">
        <f t="shared" si="13"/>
        <v>0</v>
      </c>
      <c r="F17" s="70"/>
      <c r="G17" s="78">
        <v>3</v>
      </c>
      <c r="H17" s="78">
        <v>550</v>
      </c>
      <c r="I17" s="78">
        <v>0</v>
      </c>
      <c r="J17" s="78">
        <v>0</v>
      </c>
      <c r="K17" s="8"/>
      <c r="L17" s="78">
        <v>34</v>
      </c>
      <c r="M17" s="78">
        <v>2080</v>
      </c>
      <c r="N17" s="78">
        <v>0</v>
      </c>
      <c r="O17" s="78">
        <v>0</v>
      </c>
      <c r="P17" s="8"/>
      <c r="Q17" s="78">
        <v>4</v>
      </c>
      <c r="R17" s="78">
        <v>200</v>
      </c>
      <c r="S17" s="78">
        <v>0</v>
      </c>
      <c r="T17" s="78">
        <v>0</v>
      </c>
      <c r="U17" s="8"/>
      <c r="V17" s="78">
        <v>1</v>
      </c>
      <c r="W17" s="78">
        <v>10</v>
      </c>
      <c r="X17" s="78">
        <v>0</v>
      </c>
      <c r="Y17" s="78">
        <v>0</v>
      </c>
      <c r="Z17" s="8"/>
      <c r="AA17" s="78">
        <v>0</v>
      </c>
      <c r="AB17" s="78">
        <v>0</v>
      </c>
      <c r="AC17" s="78">
        <v>0</v>
      </c>
      <c r="AD17" s="78">
        <v>0</v>
      </c>
      <c r="AE17" s="8"/>
      <c r="AF17" s="78">
        <v>8</v>
      </c>
      <c r="AG17" s="78">
        <v>430</v>
      </c>
      <c r="AH17" s="78">
        <v>0</v>
      </c>
      <c r="AI17" s="78">
        <v>0</v>
      </c>
      <c r="AJ17" s="77"/>
      <c r="AK17" s="77"/>
      <c r="AL17" s="77"/>
      <c r="AM17" s="77"/>
      <c r="AN17" s="70"/>
      <c r="AO17" s="70"/>
      <c r="AP17" s="70"/>
      <c r="AQ17" s="70"/>
      <c r="AR17" s="70"/>
      <c r="AS17" s="70"/>
      <c r="AT17" s="70"/>
      <c r="AU17" s="70"/>
      <c r="AV17" s="70"/>
    </row>
    <row r="18" spans="1:48" ht="15" customHeight="1" x14ac:dyDescent="0.2">
      <c r="A18" s="42" t="s">
        <v>58</v>
      </c>
      <c r="B18" s="21">
        <f t="shared" si="10"/>
        <v>722</v>
      </c>
      <c r="C18" s="21">
        <f t="shared" si="11"/>
        <v>81530</v>
      </c>
      <c r="D18" s="28">
        <f t="shared" si="12"/>
        <v>0</v>
      </c>
      <c r="E18" s="25">
        <f t="shared" si="13"/>
        <v>0</v>
      </c>
      <c r="F18" s="70"/>
      <c r="G18" s="78">
        <v>97</v>
      </c>
      <c r="H18" s="78">
        <v>14560</v>
      </c>
      <c r="I18" s="78">
        <v>0</v>
      </c>
      <c r="J18" s="78">
        <v>0</v>
      </c>
      <c r="K18" s="8"/>
      <c r="L18" s="78">
        <v>65</v>
      </c>
      <c r="M18" s="78">
        <v>6290</v>
      </c>
      <c r="N18" s="78">
        <v>0</v>
      </c>
      <c r="O18" s="78">
        <v>0</v>
      </c>
      <c r="P18" s="8"/>
      <c r="Q18" s="78">
        <v>5</v>
      </c>
      <c r="R18" s="78">
        <v>270</v>
      </c>
      <c r="S18" s="78">
        <v>0</v>
      </c>
      <c r="T18" s="78">
        <v>0</v>
      </c>
      <c r="U18" s="8"/>
      <c r="V18" s="78">
        <v>271</v>
      </c>
      <c r="W18" s="78">
        <v>16215</v>
      </c>
      <c r="X18" s="78">
        <v>0</v>
      </c>
      <c r="Y18" s="78">
        <v>0</v>
      </c>
      <c r="Z18" s="8"/>
      <c r="AA18" s="78">
        <v>84</v>
      </c>
      <c r="AB18" s="78">
        <v>6200</v>
      </c>
      <c r="AC18" s="78">
        <v>0</v>
      </c>
      <c r="AD18" s="78">
        <v>0</v>
      </c>
      <c r="AE18" s="8"/>
      <c r="AF18" s="78">
        <v>200</v>
      </c>
      <c r="AG18" s="78">
        <v>37995</v>
      </c>
      <c r="AH18" s="78">
        <v>0</v>
      </c>
      <c r="AI18" s="78">
        <v>0</v>
      </c>
      <c r="AJ18" s="77"/>
      <c r="AK18" s="77"/>
      <c r="AL18" s="77"/>
      <c r="AM18" s="77"/>
      <c r="AN18" s="70"/>
      <c r="AO18" s="70"/>
      <c r="AP18" s="70"/>
      <c r="AQ18" s="70"/>
      <c r="AR18" s="70"/>
      <c r="AS18" s="70"/>
      <c r="AT18" s="70"/>
      <c r="AU18" s="70"/>
      <c r="AV18" s="70"/>
    </row>
    <row r="19" spans="1:48" ht="15" customHeight="1" x14ac:dyDescent="0.2">
      <c r="A19" s="42" t="s">
        <v>59</v>
      </c>
      <c r="B19" s="21">
        <f t="shared" si="10"/>
        <v>135</v>
      </c>
      <c r="C19" s="21">
        <f t="shared" si="11"/>
        <v>16185</v>
      </c>
      <c r="D19" s="28">
        <f t="shared" si="12"/>
        <v>0</v>
      </c>
      <c r="E19" s="25">
        <f t="shared" si="13"/>
        <v>1</v>
      </c>
      <c r="F19" s="70"/>
      <c r="G19" s="78">
        <v>41</v>
      </c>
      <c r="H19" s="78">
        <v>80</v>
      </c>
      <c r="I19" s="78">
        <v>0</v>
      </c>
      <c r="J19" s="78">
        <v>0</v>
      </c>
      <c r="K19" s="8"/>
      <c r="L19" s="78">
        <v>32</v>
      </c>
      <c r="M19" s="78">
        <v>12720</v>
      </c>
      <c r="N19" s="78">
        <v>0</v>
      </c>
      <c r="O19" s="78">
        <v>0</v>
      </c>
      <c r="P19" s="8"/>
      <c r="Q19" s="78">
        <v>4</v>
      </c>
      <c r="R19" s="78">
        <v>10</v>
      </c>
      <c r="S19" s="78">
        <v>0</v>
      </c>
      <c r="T19" s="78">
        <v>0</v>
      </c>
      <c r="U19" s="8"/>
      <c r="V19" s="78">
        <v>1</v>
      </c>
      <c r="W19" s="78">
        <v>0</v>
      </c>
      <c r="X19" s="78">
        <v>0</v>
      </c>
      <c r="Y19" s="78">
        <v>0</v>
      </c>
      <c r="Z19" s="8"/>
      <c r="AA19" s="78">
        <v>12</v>
      </c>
      <c r="AB19" s="78">
        <v>1490</v>
      </c>
      <c r="AC19" s="78">
        <v>0</v>
      </c>
      <c r="AD19" s="78">
        <v>0</v>
      </c>
      <c r="AE19" s="8"/>
      <c r="AF19" s="78">
        <v>45</v>
      </c>
      <c r="AG19" s="78">
        <v>1885</v>
      </c>
      <c r="AH19" s="78">
        <v>0</v>
      </c>
      <c r="AI19" s="78">
        <v>1</v>
      </c>
      <c r="AJ19" s="77"/>
      <c r="AK19" s="77"/>
      <c r="AL19" s="77"/>
      <c r="AM19" s="77"/>
      <c r="AN19" s="70"/>
      <c r="AO19" s="70"/>
      <c r="AP19" s="70"/>
      <c r="AQ19" s="70"/>
      <c r="AR19" s="70"/>
      <c r="AS19" s="70"/>
      <c r="AT19" s="70"/>
      <c r="AU19" s="70"/>
      <c r="AV19" s="70"/>
    </row>
    <row r="20" spans="1:48" ht="15" customHeight="1" x14ac:dyDescent="0.2">
      <c r="A20" s="42" t="s">
        <v>60</v>
      </c>
      <c r="B20" s="21">
        <f t="shared" si="10"/>
        <v>16</v>
      </c>
      <c r="C20" s="21">
        <f t="shared" si="11"/>
        <v>25600</v>
      </c>
      <c r="D20" s="28">
        <f t="shared" si="12"/>
        <v>0</v>
      </c>
      <c r="E20" s="25">
        <f t="shared" si="13"/>
        <v>0</v>
      </c>
      <c r="F20" s="70"/>
      <c r="G20" s="78">
        <v>1</v>
      </c>
      <c r="H20" s="78">
        <v>500</v>
      </c>
      <c r="I20" s="78">
        <v>0</v>
      </c>
      <c r="J20" s="78">
        <v>0</v>
      </c>
      <c r="K20" s="8"/>
      <c r="L20" s="78">
        <v>2</v>
      </c>
      <c r="M20" s="78">
        <v>5000</v>
      </c>
      <c r="N20" s="78">
        <v>0</v>
      </c>
      <c r="O20" s="78">
        <v>0</v>
      </c>
      <c r="P20" s="8"/>
      <c r="Q20" s="78">
        <v>5</v>
      </c>
      <c r="R20" s="78">
        <v>4200</v>
      </c>
      <c r="S20" s="78">
        <v>0</v>
      </c>
      <c r="T20" s="78">
        <v>0</v>
      </c>
      <c r="U20" s="8"/>
      <c r="V20" s="78">
        <v>6</v>
      </c>
      <c r="W20" s="78">
        <v>2900</v>
      </c>
      <c r="X20" s="78">
        <v>0</v>
      </c>
      <c r="Y20" s="78">
        <v>0</v>
      </c>
      <c r="Z20" s="8"/>
      <c r="AA20" s="78">
        <v>1</v>
      </c>
      <c r="AB20" s="78">
        <v>8000</v>
      </c>
      <c r="AC20" s="78">
        <v>0</v>
      </c>
      <c r="AD20" s="78">
        <v>0</v>
      </c>
      <c r="AE20" s="8"/>
      <c r="AF20" s="78">
        <v>1</v>
      </c>
      <c r="AG20" s="78">
        <v>5000</v>
      </c>
      <c r="AH20" s="78">
        <v>0</v>
      </c>
      <c r="AI20" s="78">
        <v>0</v>
      </c>
      <c r="AJ20" s="77"/>
      <c r="AK20" s="77"/>
      <c r="AL20" s="77"/>
      <c r="AM20" s="77"/>
      <c r="AN20" s="70"/>
      <c r="AO20" s="70"/>
      <c r="AP20" s="70"/>
      <c r="AQ20" s="70"/>
      <c r="AR20" s="70"/>
      <c r="AS20" s="70"/>
      <c r="AT20" s="70"/>
      <c r="AU20" s="70"/>
      <c r="AV20" s="70"/>
    </row>
    <row r="21" spans="1:48" ht="15" customHeight="1" x14ac:dyDescent="0.2">
      <c r="A21" s="42" t="s">
        <v>31</v>
      </c>
      <c r="B21" s="21">
        <f t="shared" si="10"/>
        <v>14</v>
      </c>
      <c r="C21" s="21">
        <f t="shared" si="11"/>
        <v>14800</v>
      </c>
      <c r="D21" s="28">
        <f t="shared" si="12"/>
        <v>0</v>
      </c>
      <c r="E21" s="25">
        <f t="shared" si="13"/>
        <v>5</v>
      </c>
      <c r="F21" s="70"/>
      <c r="G21" s="78">
        <v>4</v>
      </c>
      <c r="H21" s="78">
        <v>1900</v>
      </c>
      <c r="I21" s="78">
        <v>0</v>
      </c>
      <c r="J21" s="78">
        <v>3</v>
      </c>
      <c r="K21" s="8"/>
      <c r="L21" s="78">
        <v>4</v>
      </c>
      <c r="M21" s="78">
        <v>9000</v>
      </c>
      <c r="N21" s="78">
        <v>0</v>
      </c>
      <c r="O21" s="78">
        <v>1</v>
      </c>
      <c r="P21" s="8"/>
      <c r="Q21" s="78">
        <v>1</v>
      </c>
      <c r="R21" s="78">
        <v>300</v>
      </c>
      <c r="S21" s="78">
        <v>0</v>
      </c>
      <c r="T21" s="78">
        <v>0</v>
      </c>
      <c r="U21" s="8"/>
      <c r="V21" s="78"/>
      <c r="W21" s="78"/>
      <c r="X21" s="78"/>
      <c r="Y21" s="78"/>
      <c r="Z21" s="8"/>
      <c r="AA21" s="78">
        <v>1</v>
      </c>
      <c r="AB21" s="78">
        <v>2000</v>
      </c>
      <c r="AC21" s="78">
        <v>0</v>
      </c>
      <c r="AD21" s="78">
        <v>0</v>
      </c>
      <c r="AE21" s="8"/>
      <c r="AF21" s="78">
        <v>4</v>
      </c>
      <c r="AG21" s="78">
        <v>1600</v>
      </c>
      <c r="AH21" s="78">
        <v>0</v>
      </c>
      <c r="AI21" s="78">
        <v>1</v>
      </c>
      <c r="AJ21" s="77"/>
      <c r="AK21" s="77"/>
      <c r="AL21" s="77"/>
      <c r="AM21" s="77"/>
      <c r="AN21" s="70"/>
      <c r="AO21" s="70"/>
      <c r="AP21" s="70"/>
      <c r="AQ21" s="70"/>
      <c r="AR21" s="70"/>
      <c r="AS21" s="70"/>
      <c r="AT21" s="70"/>
      <c r="AU21" s="70"/>
      <c r="AV21" s="70"/>
    </row>
    <row r="22" spans="1:48" ht="15" customHeight="1" x14ac:dyDescent="0.2">
      <c r="A22" s="42" t="s">
        <v>41</v>
      </c>
      <c r="B22" s="21">
        <f t="shared" si="10"/>
        <v>38</v>
      </c>
      <c r="C22" s="21">
        <f t="shared" si="11"/>
        <v>9190</v>
      </c>
      <c r="D22" s="28">
        <f t="shared" si="12"/>
        <v>0</v>
      </c>
      <c r="E22" s="25">
        <f t="shared" si="13"/>
        <v>4</v>
      </c>
      <c r="F22" s="70"/>
      <c r="G22" s="78">
        <v>23</v>
      </c>
      <c r="H22" s="78">
        <v>3410</v>
      </c>
      <c r="I22" s="78">
        <v>0</v>
      </c>
      <c r="J22" s="78">
        <v>2</v>
      </c>
      <c r="K22" s="8"/>
      <c r="L22" s="78">
        <v>5</v>
      </c>
      <c r="M22" s="78">
        <v>5670</v>
      </c>
      <c r="N22" s="78">
        <v>0</v>
      </c>
      <c r="O22" s="78">
        <v>0</v>
      </c>
      <c r="P22" s="8"/>
      <c r="Q22" s="78">
        <v>1</v>
      </c>
      <c r="R22" s="78">
        <v>0</v>
      </c>
      <c r="S22" s="78">
        <v>0</v>
      </c>
      <c r="T22" s="78">
        <v>0</v>
      </c>
      <c r="U22" s="8"/>
      <c r="V22" s="78">
        <v>4</v>
      </c>
      <c r="W22" s="78">
        <v>20</v>
      </c>
      <c r="X22" s="78">
        <v>0</v>
      </c>
      <c r="Y22" s="78">
        <v>0</v>
      </c>
      <c r="Z22" s="8"/>
      <c r="AA22" s="78">
        <v>3</v>
      </c>
      <c r="AB22" s="78">
        <v>90</v>
      </c>
      <c r="AC22" s="78">
        <v>0</v>
      </c>
      <c r="AD22" s="78">
        <v>1</v>
      </c>
      <c r="AE22" s="8"/>
      <c r="AF22" s="78">
        <v>2</v>
      </c>
      <c r="AG22" s="78">
        <v>0</v>
      </c>
      <c r="AH22" s="78">
        <v>0</v>
      </c>
      <c r="AI22" s="78">
        <v>1</v>
      </c>
      <c r="AJ22" s="77"/>
      <c r="AK22" s="77"/>
      <c r="AL22" s="77"/>
      <c r="AM22" s="77"/>
      <c r="AN22" s="70"/>
      <c r="AO22" s="70"/>
      <c r="AP22" s="70"/>
      <c r="AQ22" s="70"/>
      <c r="AR22" s="70"/>
      <c r="AS22" s="70"/>
      <c r="AT22" s="70"/>
      <c r="AU22" s="70"/>
      <c r="AV22" s="70"/>
    </row>
    <row r="23" spans="1:48" ht="15" customHeight="1" x14ac:dyDescent="0.2">
      <c r="A23" s="42" t="s">
        <v>61</v>
      </c>
      <c r="B23" s="21">
        <f t="shared" si="10"/>
        <v>0</v>
      </c>
      <c r="C23" s="21">
        <f t="shared" si="11"/>
        <v>0</v>
      </c>
      <c r="D23" s="28">
        <f t="shared" si="12"/>
        <v>0</v>
      </c>
      <c r="E23" s="25">
        <f t="shared" si="13"/>
        <v>0</v>
      </c>
      <c r="F23" s="70"/>
      <c r="G23" s="78">
        <v>0</v>
      </c>
      <c r="H23" s="78">
        <v>0</v>
      </c>
      <c r="I23" s="78">
        <v>0</v>
      </c>
      <c r="J23" s="78">
        <v>0</v>
      </c>
      <c r="K23" s="8"/>
      <c r="L23" s="78"/>
      <c r="M23" s="78"/>
      <c r="N23" s="78"/>
      <c r="O23" s="78"/>
      <c r="P23" s="8"/>
      <c r="Q23" s="78">
        <v>0</v>
      </c>
      <c r="R23" s="78">
        <v>0</v>
      </c>
      <c r="S23" s="78">
        <v>0</v>
      </c>
      <c r="T23" s="78">
        <v>0</v>
      </c>
      <c r="U23" s="8"/>
      <c r="V23" s="78"/>
      <c r="W23" s="78"/>
      <c r="X23" s="78"/>
      <c r="Y23" s="78"/>
      <c r="Z23" s="8"/>
      <c r="AA23" s="78"/>
      <c r="AB23" s="78"/>
      <c r="AC23" s="78"/>
      <c r="AD23" s="78"/>
      <c r="AE23" s="8"/>
      <c r="AF23" s="78">
        <v>0</v>
      </c>
      <c r="AG23" s="78">
        <v>0</v>
      </c>
      <c r="AH23" s="78">
        <v>0</v>
      </c>
      <c r="AI23" s="78">
        <v>0</v>
      </c>
      <c r="AJ23" s="77"/>
      <c r="AK23" s="77"/>
      <c r="AL23" s="77"/>
      <c r="AM23" s="77"/>
      <c r="AN23" s="70"/>
      <c r="AO23" s="70"/>
      <c r="AP23" s="70"/>
      <c r="AQ23" s="70"/>
      <c r="AR23" s="70"/>
      <c r="AS23" s="70"/>
      <c r="AT23" s="70"/>
      <c r="AU23" s="70"/>
      <c r="AV23" s="70"/>
    </row>
    <row r="24" spans="1:48" ht="15" customHeight="1" x14ac:dyDescent="0.2">
      <c r="A24" s="42" t="s">
        <v>62</v>
      </c>
      <c r="B24" s="21">
        <f t="shared" si="10"/>
        <v>4</v>
      </c>
      <c r="C24" s="21">
        <f t="shared" si="11"/>
        <v>13300</v>
      </c>
      <c r="D24" s="28">
        <f t="shared" si="12"/>
        <v>0</v>
      </c>
      <c r="E24" s="25">
        <f t="shared" si="13"/>
        <v>1</v>
      </c>
      <c r="F24" s="70"/>
      <c r="G24" s="78">
        <v>0</v>
      </c>
      <c r="H24" s="78">
        <v>0</v>
      </c>
      <c r="I24" s="78">
        <v>0</v>
      </c>
      <c r="J24" s="78">
        <v>0</v>
      </c>
      <c r="K24" s="8"/>
      <c r="L24" s="78"/>
      <c r="M24" s="78"/>
      <c r="N24" s="78"/>
      <c r="O24" s="78"/>
      <c r="P24" s="8"/>
      <c r="Q24" s="78">
        <v>2</v>
      </c>
      <c r="R24" s="78">
        <v>500</v>
      </c>
      <c r="S24" s="78">
        <v>0</v>
      </c>
      <c r="T24" s="78">
        <v>0</v>
      </c>
      <c r="U24" s="8"/>
      <c r="V24" s="78">
        <v>1</v>
      </c>
      <c r="W24" s="78">
        <v>800</v>
      </c>
      <c r="X24" s="78">
        <v>0</v>
      </c>
      <c r="Y24" s="78">
        <v>0</v>
      </c>
      <c r="Z24" s="8"/>
      <c r="AA24" s="78"/>
      <c r="AB24" s="78"/>
      <c r="AC24" s="78"/>
      <c r="AD24" s="78"/>
      <c r="AE24" s="8"/>
      <c r="AF24" s="78">
        <v>1</v>
      </c>
      <c r="AG24" s="78">
        <v>12000</v>
      </c>
      <c r="AH24" s="78">
        <v>0</v>
      </c>
      <c r="AI24" s="78">
        <v>1</v>
      </c>
      <c r="AJ24" s="77"/>
      <c r="AK24" s="77"/>
      <c r="AL24" s="77"/>
      <c r="AM24" s="77"/>
      <c r="AN24" s="70"/>
      <c r="AO24" s="70"/>
      <c r="AP24" s="70"/>
      <c r="AQ24" s="70"/>
      <c r="AR24" s="70"/>
      <c r="AS24" s="70"/>
      <c r="AT24" s="70"/>
      <c r="AU24" s="70"/>
      <c r="AV24" s="70"/>
    </row>
    <row r="25" spans="1:48" ht="15" customHeight="1" x14ac:dyDescent="0.2">
      <c r="A25" s="42" t="s">
        <v>63</v>
      </c>
      <c r="B25" s="21">
        <f t="shared" si="10"/>
        <v>2</v>
      </c>
      <c r="C25" s="21">
        <f t="shared" si="11"/>
        <v>9085</v>
      </c>
      <c r="D25" s="28">
        <f t="shared" si="12"/>
        <v>0</v>
      </c>
      <c r="E25" s="25">
        <f t="shared" si="13"/>
        <v>0</v>
      </c>
      <c r="F25" s="70"/>
      <c r="G25" s="78">
        <v>1</v>
      </c>
      <c r="H25" s="78">
        <v>8585</v>
      </c>
      <c r="I25" s="78">
        <v>0</v>
      </c>
      <c r="J25" s="78">
        <v>0</v>
      </c>
      <c r="K25" s="8"/>
      <c r="L25" s="78">
        <v>1</v>
      </c>
      <c r="M25" s="78">
        <v>500</v>
      </c>
      <c r="N25" s="78">
        <v>0</v>
      </c>
      <c r="O25" s="78">
        <v>0</v>
      </c>
      <c r="P25" s="8"/>
      <c r="Q25" s="78">
        <v>0</v>
      </c>
      <c r="R25" s="78">
        <v>0</v>
      </c>
      <c r="S25" s="78">
        <v>0</v>
      </c>
      <c r="T25" s="78">
        <v>0</v>
      </c>
      <c r="U25" s="8"/>
      <c r="V25" s="78"/>
      <c r="W25" s="78"/>
      <c r="X25" s="78"/>
      <c r="Y25" s="78"/>
      <c r="Z25" s="8"/>
      <c r="AA25" s="78"/>
      <c r="AB25" s="78"/>
      <c r="AC25" s="78"/>
      <c r="AD25" s="78"/>
      <c r="AE25" s="8"/>
      <c r="AF25" s="78">
        <v>0</v>
      </c>
      <c r="AG25" s="78">
        <v>0</v>
      </c>
      <c r="AH25" s="78">
        <v>0</v>
      </c>
      <c r="AI25" s="78">
        <v>0</v>
      </c>
      <c r="AJ25" s="77"/>
      <c r="AK25" s="77"/>
      <c r="AL25" s="77"/>
      <c r="AM25" s="77"/>
      <c r="AN25" s="70"/>
      <c r="AO25" s="70"/>
      <c r="AP25" s="70"/>
      <c r="AQ25" s="70"/>
      <c r="AR25" s="70"/>
      <c r="AS25" s="70"/>
      <c r="AT25" s="70"/>
      <c r="AU25" s="70"/>
      <c r="AV25" s="70"/>
    </row>
    <row r="26" spans="1:48" ht="15" customHeight="1" x14ac:dyDescent="0.2">
      <c r="A26" s="42" t="s">
        <v>64</v>
      </c>
      <c r="B26" s="21">
        <f t="shared" si="10"/>
        <v>1</v>
      </c>
      <c r="C26" s="21">
        <f t="shared" si="11"/>
        <v>500</v>
      </c>
      <c r="D26" s="28">
        <f t="shared" si="12"/>
        <v>0</v>
      </c>
      <c r="E26" s="25">
        <f t="shared" si="13"/>
        <v>0</v>
      </c>
      <c r="F26" s="70"/>
      <c r="G26" s="78">
        <v>0</v>
      </c>
      <c r="H26" s="78">
        <v>0</v>
      </c>
      <c r="I26" s="78">
        <v>0</v>
      </c>
      <c r="J26" s="78">
        <v>0</v>
      </c>
      <c r="K26" s="8"/>
      <c r="L26" s="78">
        <v>1</v>
      </c>
      <c r="M26" s="78">
        <v>500</v>
      </c>
      <c r="N26" s="78">
        <v>0</v>
      </c>
      <c r="O26" s="78">
        <v>0</v>
      </c>
      <c r="P26" s="8"/>
      <c r="Q26" s="78">
        <v>0</v>
      </c>
      <c r="R26" s="78">
        <v>0</v>
      </c>
      <c r="S26" s="78">
        <v>0</v>
      </c>
      <c r="T26" s="78">
        <v>0</v>
      </c>
      <c r="U26" s="8"/>
      <c r="V26" s="78"/>
      <c r="W26" s="78"/>
      <c r="X26" s="78"/>
      <c r="Y26" s="78"/>
      <c r="Z26" s="8"/>
      <c r="AA26" s="78"/>
      <c r="AB26" s="78"/>
      <c r="AC26" s="78"/>
      <c r="AD26" s="78"/>
      <c r="AE26" s="8"/>
      <c r="AF26" s="78">
        <v>0</v>
      </c>
      <c r="AG26" s="78">
        <v>0</v>
      </c>
      <c r="AH26" s="78">
        <v>0</v>
      </c>
      <c r="AI26" s="78">
        <v>0</v>
      </c>
      <c r="AJ26" s="77"/>
      <c r="AK26" s="77"/>
      <c r="AL26" s="77"/>
      <c r="AM26" s="77"/>
      <c r="AN26" s="70"/>
      <c r="AO26" s="70"/>
      <c r="AP26" s="70"/>
      <c r="AQ26" s="70"/>
      <c r="AR26" s="70"/>
      <c r="AS26" s="70"/>
      <c r="AT26" s="70"/>
      <c r="AU26" s="70"/>
      <c r="AV26" s="70"/>
    </row>
    <row r="27" spans="1:48" ht="15" customHeight="1" x14ac:dyDescent="0.2">
      <c r="A27" s="42" t="s">
        <v>30</v>
      </c>
      <c r="B27" s="21">
        <f t="shared" si="10"/>
        <v>361</v>
      </c>
      <c r="C27" s="21">
        <f t="shared" si="11"/>
        <v>263250</v>
      </c>
      <c r="D27" s="28">
        <f t="shared" si="12"/>
        <v>3</v>
      </c>
      <c r="E27" s="25">
        <f t="shared" si="13"/>
        <v>10</v>
      </c>
      <c r="F27" s="70"/>
      <c r="G27" s="78">
        <v>109</v>
      </c>
      <c r="H27" s="78">
        <v>23405</v>
      </c>
      <c r="I27" s="78">
        <v>0</v>
      </c>
      <c r="J27" s="78">
        <v>2</v>
      </c>
      <c r="K27" s="8"/>
      <c r="L27" s="78">
        <v>20</v>
      </c>
      <c r="M27" s="78">
        <v>45450</v>
      </c>
      <c r="N27" s="78">
        <v>0</v>
      </c>
      <c r="O27" s="78">
        <v>1</v>
      </c>
      <c r="P27" s="8"/>
      <c r="Q27" s="78">
        <v>43</v>
      </c>
      <c r="R27" s="78">
        <v>38950</v>
      </c>
      <c r="S27" s="78">
        <v>0</v>
      </c>
      <c r="T27" s="78">
        <v>1</v>
      </c>
      <c r="U27" s="8"/>
      <c r="V27" s="78">
        <v>109</v>
      </c>
      <c r="W27" s="78">
        <v>86230</v>
      </c>
      <c r="X27" s="78">
        <v>0</v>
      </c>
      <c r="Y27" s="78">
        <v>1</v>
      </c>
      <c r="Z27" s="8"/>
      <c r="AA27" s="78">
        <v>56</v>
      </c>
      <c r="AB27" s="78">
        <v>63425</v>
      </c>
      <c r="AC27" s="78">
        <v>3</v>
      </c>
      <c r="AD27" s="78">
        <v>5</v>
      </c>
      <c r="AE27" s="8"/>
      <c r="AF27" s="78">
        <v>24</v>
      </c>
      <c r="AG27" s="78">
        <v>5790</v>
      </c>
      <c r="AH27" s="78">
        <v>0</v>
      </c>
      <c r="AI27" s="78">
        <v>0</v>
      </c>
      <c r="AJ27" s="77"/>
      <c r="AK27" s="77"/>
      <c r="AL27" s="77"/>
      <c r="AM27" s="77"/>
      <c r="AN27" s="70"/>
      <c r="AO27" s="70"/>
      <c r="AP27" s="70"/>
      <c r="AQ27" s="70"/>
      <c r="AR27" s="70"/>
      <c r="AS27" s="70"/>
      <c r="AT27" s="70"/>
      <c r="AU27" s="70"/>
      <c r="AV27" s="70"/>
    </row>
    <row r="28" spans="1:48" ht="15" customHeight="1" x14ac:dyDescent="0.2">
      <c r="A28" s="42" t="s">
        <v>38</v>
      </c>
      <c r="B28" s="21">
        <f t="shared" si="10"/>
        <v>18</v>
      </c>
      <c r="C28" s="21">
        <f t="shared" si="11"/>
        <v>27390</v>
      </c>
      <c r="D28" s="28">
        <f t="shared" si="12"/>
        <v>0</v>
      </c>
      <c r="E28" s="25">
        <f t="shared" si="13"/>
        <v>0</v>
      </c>
      <c r="F28" s="70"/>
      <c r="G28" s="78">
        <v>2</v>
      </c>
      <c r="H28" s="78">
        <v>50</v>
      </c>
      <c r="I28" s="78">
        <v>0</v>
      </c>
      <c r="J28" s="78">
        <v>0</v>
      </c>
      <c r="K28" s="8"/>
      <c r="L28" s="78">
        <v>4</v>
      </c>
      <c r="M28" s="78">
        <v>17150</v>
      </c>
      <c r="N28" s="78">
        <v>0</v>
      </c>
      <c r="O28" s="78">
        <v>0</v>
      </c>
      <c r="P28" s="8"/>
      <c r="Q28" s="78">
        <v>4</v>
      </c>
      <c r="R28" s="78">
        <v>2600</v>
      </c>
      <c r="S28" s="78">
        <v>0</v>
      </c>
      <c r="T28" s="78">
        <v>0</v>
      </c>
      <c r="U28" s="8"/>
      <c r="V28" s="78">
        <v>4</v>
      </c>
      <c r="W28" s="78">
        <v>1150</v>
      </c>
      <c r="X28" s="78">
        <v>0</v>
      </c>
      <c r="Y28" s="78">
        <v>0</v>
      </c>
      <c r="Z28" s="8"/>
      <c r="AA28" s="78">
        <v>1</v>
      </c>
      <c r="AB28" s="78">
        <v>500</v>
      </c>
      <c r="AC28" s="78">
        <v>0</v>
      </c>
      <c r="AD28" s="78">
        <v>0</v>
      </c>
      <c r="AE28" s="8"/>
      <c r="AF28" s="78">
        <v>3</v>
      </c>
      <c r="AG28" s="78">
        <v>5940</v>
      </c>
      <c r="AH28" s="78">
        <v>0</v>
      </c>
      <c r="AI28" s="78">
        <v>0</v>
      </c>
      <c r="AJ28" s="77"/>
      <c r="AK28" s="77"/>
      <c r="AL28" s="77"/>
      <c r="AM28" s="77"/>
      <c r="AN28" s="70"/>
      <c r="AO28" s="70"/>
      <c r="AP28" s="70"/>
      <c r="AQ28" s="70"/>
      <c r="AR28" s="70"/>
      <c r="AS28" s="70"/>
      <c r="AT28" s="70"/>
      <c r="AU28" s="70"/>
      <c r="AV28" s="70"/>
    </row>
    <row r="29" spans="1:48" ht="15" customHeight="1" x14ac:dyDescent="0.2">
      <c r="A29" s="42" t="s">
        <v>65</v>
      </c>
      <c r="B29" s="21">
        <f t="shared" si="10"/>
        <v>11</v>
      </c>
      <c r="C29" s="21">
        <f t="shared" si="11"/>
        <v>191550</v>
      </c>
      <c r="D29" s="28">
        <f t="shared" si="12"/>
        <v>0</v>
      </c>
      <c r="E29" s="25">
        <f t="shared" si="13"/>
        <v>0</v>
      </c>
      <c r="F29" s="70"/>
      <c r="G29" s="78">
        <v>7</v>
      </c>
      <c r="H29" s="78">
        <v>190700</v>
      </c>
      <c r="I29" s="78">
        <v>0</v>
      </c>
      <c r="J29" s="78">
        <v>0</v>
      </c>
      <c r="K29" s="8"/>
      <c r="L29" s="78">
        <v>2</v>
      </c>
      <c r="M29" s="78">
        <v>550</v>
      </c>
      <c r="N29" s="78">
        <v>0</v>
      </c>
      <c r="O29" s="78">
        <v>0</v>
      </c>
      <c r="P29" s="8"/>
      <c r="Q29" s="78">
        <v>0</v>
      </c>
      <c r="R29" s="78">
        <v>0</v>
      </c>
      <c r="S29" s="78">
        <v>0</v>
      </c>
      <c r="T29" s="78">
        <v>0</v>
      </c>
      <c r="U29" s="8"/>
      <c r="V29" s="78"/>
      <c r="W29" s="78"/>
      <c r="X29" s="78"/>
      <c r="Y29" s="78"/>
      <c r="Z29" s="8"/>
      <c r="AA29" s="78">
        <v>1</v>
      </c>
      <c r="AB29" s="78">
        <v>100</v>
      </c>
      <c r="AC29" s="78">
        <v>0</v>
      </c>
      <c r="AD29" s="78">
        <v>0</v>
      </c>
      <c r="AE29" s="8"/>
      <c r="AF29" s="78">
        <v>1</v>
      </c>
      <c r="AG29" s="78">
        <v>200</v>
      </c>
      <c r="AH29" s="78">
        <v>0</v>
      </c>
      <c r="AI29" s="78">
        <v>0</v>
      </c>
      <c r="AJ29" s="77"/>
      <c r="AK29" s="77"/>
      <c r="AL29" s="77"/>
      <c r="AM29" s="77"/>
      <c r="AN29" s="70"/>
      <c r="AO29" s="70"/>
      <c r="AP29" s="70"/>
      <c r="AQ29" s="70"/>
      <c r="AR29" s="70"/>
      <c r="AS29" s="70"/>
      <c r="AT29" s="70"/>
      <c r="AU29" s="70"/>
      <c r="AV29" s="70"/>
    </row>
    <row r="30" spans="1:48" ht="15" customHeight="1" x14ac:dyDescent="0.2">
      <c r="A30" s="42" t="s">
        <v>66</v>
      </c>
      <c r="B30" s="21">
        <f t="shared" si="10"/>
        <v>0</v>
      </c>
      <c r="C30" s="21">
        <f t="shared" si="11"/>
        <v>0</v>
      </c>
      <c r="D30" s="28">
        <f t="shared" si="12"/>
        <v>0</v>
      </c>
      <c r="E30" s="25">
        <f t="shared" si="13"/>
        <v>0</v>
      </c>
      <c r="F30" s="70"/>
      <c r="G30" s="78">
        <v>0</v>
      </c>
      <c r="H30" s="78">
        <v>0</v>
      </c>
      <c r="I30" s="78">
        <v>0</v>
      </c>
      <c r="J30" s="78">
        <v>0</v>
      </c>
      <c r="K30" s="8"/>
      <c r="L30" s="78"/>
      <c r="M30" s="78"/>
      <c r="N30" s="78"/>
      <c r="O30" s="78"/>
      <c r="P30" s="8"/>
      <c r="Q30" s="78">
        <v>0</v>
      </c>
      <c r="R30" s="78">
        <v>0</v>
      </c>
      <c r="S30" s="78">
        <v>0</v>
      </c>
      <c r="T30" s="78">
        <v>0</v>
      </c>
      <c r="U30" s="8"/>
      <c r="V30" s="78"/>
      <c r="W30" s="78"/>
      <c r="X30" s="78"/>
      <c r="Y30" s="78"/>
      <c r="Z30" s="8"/>
      <c r="AA30" s="78"/>
      <c r="AB30" s="78"/>
      <c r="AC30" s="78"/>
      <c r="AD30" s="78"/>
      <c r="AE30" s="8"/>
      <c r="AF30" s="78">
        <v>0</v>
      </c>
      <c r="AG30" s="78">
        <v>0</v>
      </c>
      <c r="AH30" s="78">
        <v>0</v>
      </c>
      <c r="AI30" s="78">
        <v>0</v>
      </c>
      <c r="AJ30" s="77"/>
      <c r="AK30" s="77"/>
      <c r="AL30" s="77"/>
      <c r="AM30" s="77"/>
      <c r="AN30" s="70"/>
      <c r="AO30" s="70"/>
      <c r="AP30" s="70"/>
      <c r="AQ30" s="70"/>
      <c r="AR30" s="70"/>
      <c r="AS30" s="70"/>
      <c r="AT30" s="70"/>
      <c r="AU30" s="70"/>
      <c r="AV30" s="70"/>
    </row>
    <row r="31" spans="1:48" ht="15" customHeight="1" x14ac:dyDescent="0.2">
      <c r="A31" s="42" t="s">
        <v>67</v>
      </c>
      <c r="B31" s="21">
        <f t="shared" si="10"/>
        <v>3</v>
      </c>
      <c r="C31" s="21">
        <f t="shared" si="11"/>
        <v>40020</v>
      </c>
      <c r="D31" s="28">
        <f t="shared" si="12"/>
        <v>0</v>
      </c>
      <c r="E31" s="25">
        <f t="shared" si="13"/>
        <v>0</v>
      </c>
      <c r="F31" s="70"/>
      <c r="G31" s="78">
        <v>0</v>
      </c>
      <c r="H31" s="78">
        <v>0</v>
      </c>
      <c r="I31" s="78">
        <v>0</v>
      </c>
      <c r="J31" s="78">
        <v>0</v>
      </c>
      <c r="K31" s="8"/>
      <c r="L31" s="78">
        <v>1</v>
      </c>
      <c r="M31" s="78">
        <v>40000</v>
      </c>
      <c r="N31" s="78">
        <v>0</v>
      </c>
      <c r="O31" s="78">
        <v>0</v>
      </c>
      <c r="P31" s="8"/>
      <c r="Q31" s="78">
        <v>2</v>
      </c>
      <c r="R31" s="78">
        <v>20</v>
      </c>
      <c r="S31" s="78">
        <v>0</v>
      </c>
      <c r="T31" s="78">
        <v>0</v>
      </c>
      <c r="U31" s="8"/>
      <c r="V31" s="78"/>
      <c r="W31" s="78"/>
      <c r="X31" s="78"/>
      <c r="Y31" s="78"/>
      <c r="Z31" s="8"/>
      <c r="AA31" s="78"/>
      <c r="AB31" s="78"/>
      <c r="AC31" s="78"/>
      <c r="AD31" s="78"/>
      <c r="AE31" s="8"/>
      <c r="AF31" s="78">
        <v>0</v>
      </c>
      <c r="AG31" s="78">
        <v>0</v>
      </c>
      <c r="AH31" s="78">
        <v>0</v>
      </c>
      <c r="AI31" s="78">
        <v>0</v>
      </c>
      <c r="AJ31" s="77"/>
      <c r="AK31" s="77"/>
      <c r="AL31" s="77"/>
      <c r="AM31" s="77"/>
      <c r="AN31" s="70"/>
      <c r="AO31" s="70"/>
      <c r="AP31" s="70"/>
      <c r="AQ31" s="70"/>
      <c r="AR31" s="70"/>
      <c r="AS31" s="70"/>
      <c r="AT31" s="70"/>
      <c r="AU31" s="70"/>
      <c r="AV31" s="70"/>
    </row>
    <row r="32" spans="1:48" ht="15" customHeight="1" x14ac:dyDescent="0.2">
      <c r="A32" s="42" t="s">
        <v>68</v>
      </c>
      <c r="B32" s="21">
        <f t="shared" si="10"/>
        <v>0</v>
      </c>
      <c r="C32" s="21">
        <f t="shared" si="11"/>
        <v>0</v>
      </c>
      <c r="D32" s="28">
        <f t="shared" si="12"/>
        <v>0</v>
      </c>
      <c r="E32" s="25">
        <f t="shared" si="13"/>
        <v>0</v>
      </c>
      <c r="F32" s="70"/>
      <c r="G32" s="78">
        <v>0</v>
      </c>
      <c r="H32" s="78">
        <v>0</v>
      </c>
      <c r="I32" s="78">
        <v>0</v>
      </c>
      <c r="J32" s="78">
        <v>0</v>
      </c>
      <c r="K32" s="8"/>
      <c r="L32" s="78"/>
      <c r="M32" s="78"/>
      <c r="N32" s="78"/>
      <c r="O32" s="78"/>
      <c r="P32" s="8"/>
      <c r="Q32" s="78">
        <v>0</v>
      </c>
      <c r="R32" s="78">
        <v>0</v>
      </c>
      <c r="S32" s="78">
        <v>0</v>
      </c>
      <c r="T32" s="78">
        <v>0</v>
      </c>
      <c r="U32" s="8"/>
      <c r="V32" s="78"/>
      <c r="W32" s="78"/>
      <c r="X32" s="78"/>
      <c r="Y32" s="78"/>
      <c r="Z32" s="8"/>
      <c r="AA32" s="78"/>
      <c r="AB32" s="78"/>
      <c r="AC32" s="78"/>
      <c r="AD32" s="78"/>
      <c r="AE32" s="8"/>
      <c r="AF32" s="78">
        <v>0</v>
      </c>
      <c r="AG32" s="78">
        <v>0</v>
      </c>
      <c r="AH32" s="78">
        <v>0</v>
      </c>
      <c r="AI32" s="78">
        <v>0</v>
      </c>
      <c r="AJ32" s="77"/>
      <c r="AK32" s="77"/>
      <c r="AL32" s="77"/>
      <c r="AM32" s="77"/>
      <c r="AN32" s="70"/>
      <c r="AO32" s="70"/>
      <c r="AP32" s="70"/>
      <c r="AQ32" s="70"/>
      <c r="AR32" s="70"/>
      <c r="AS32" s="70"/>
      <c r="AT32" s="70"/>
      <c r="AU32" s="70"/>
      <c r="AV32" s="70"/>
    </row>
    <row r="33" spans="1:48" ht="15" customHeight="1" x14ac:dyDescent="0.2">
      <c r="A33" s="42" t="s">
        <v>69</v>
      </c>
      <c r="B33" s="21">
        <f t="shared" si="10"/>
        <v>0</v>
      </c>
      <c r="C33" s="21">
        <f t="shared" si="11"/>
        <v>0</v>
      </c>
      <c r="D33" s="28">
        <f t="shared" si="12"/>
        <v>0</v>
      </c>
      <c r="E33" s="25">
        <f t="shared" si="13"/>
        <v>0</v>
      </c>
      <c r="F33" s="70"/>
      <c r="G33" s="78">
        <v>0</v>
      </c>
      <c r="H33" s="78">
        <v>0</v>
      </c>
      <c r="I33" s="78">
        <v>0</v>
      </c>
      <c r="J33" s="78">
        <v>0</v>
      </c>
      <c r="K33" s="8"/>
      <c r="L33" s="78"/>
      <c r="M33" s="78"/>
      <c r="N33" s="78"/>
      <c r="O33" s="78"/>
      <c r="P33" s="8"/>
      <c r="Q33" s="78">
        <v>0</v>
      </c>
      <c r="R33" s="78">
        <v>0</v>
      </c>
      <c r="S33" s="78">
        <v>0</v>
      </c>
      <c r="T33" s="78">
        <v>0</v>
      </c>
      <c r="U33" s="8"/>
      <c r="V33" s="78"/>
      <c r="W33" s="78"/>
      <c r="X33" s="78"/>
      <c r="Y33" s="78"/>
      <c r="Z33" s="8"/>
      <c r="AA33" s="78"/>
      <c r="AB33" s="78"/>
      <c r="AC33" s="78"/>
      <c r="AD33" s="78"/>
      <c r="AE33" s="8"/>
      <c r="AF33" s="78">
        <v>0</v>
      </c>
      <c r="AG33" s="78">
        <v>0</v>
      </c>
      <c r="AH33" s="78">
        <v>0</v>
      </c>
      <c r="AI33" s="78">
        <v>0</v>
      </c>
      <c r="AJ33" s="77"/>
      <c r="AK33" s="77"/>
      <c r="AL33" s="77"/>
      <c r="AM33" s="77"/>
      <c r="AN33" s="70"/>
      <c r="AO33" s="70"/>
      <c r="AP33" s="70"/>
      <c r="AQ33" s="70"/>
      <c r="AR33" s="70"/>
      <c r="AS33" s="70"/>
      <c r="AT33" s="70"/>
      <c r="AU33" s="70"/>
      <c r="AV33" s="70"/>
    </row>
    <row r="34" spans="1:48" ht="15" customHeight="1" x14ac:dyDescent="0.2">
      <c r="A34" s="42" t="s">
        <v>36</v>
      </c>
      <c r="B34" s="21">
        <f t="shared" si="10"/>
        <v>33</v>
      </c>
      <c r="C34" s="21">
        <f t="shared" si="11"/>
        <v>24570</v>
      </c>
      <c r="D34" s="28">
        <f t="shared" si="12"/>
        <v>0</v>
      </c>
      <c r="E34" s="25">
        <f t="shared" si="13"/>
        <v>0</v>
      </c>
      <c r="F34" s="70"/>
      <c r="G34" s="78">
        <v>2</v>
      </c>
      <c r="H34" s="78">
        <v>500</v>
      </c>
      <c r="I34" s="78">
        <v>0</v>
      </c>
      <c r="J34" s="78">
        <v>0</v>
      </c>
      <c r="K34" s="8"/>
      <c r="L34" s="78">
        <v>26</v>
      </c>
      <c r="M34" s="78">
        <v>19340</v>
      </c>
      <c r="N34" s="78">
        <v>0</v>
      </c>
      <c r="O34" s="78">
        <v>0</v>
      </c>
      <c r="P34" s="8"/>
      <c r="Q34" s="78">
        <v>1</v>
      </c>
      <c r="R34" s="78">
        <v>0</v>
      </c>
      <c r="S34" s="78">
        <v>0</v>
      </c>
      <c r="T34" s="78">
        <v>0</v>
      </c>
      <c r="U34" s="8"/>
      <c r="V34" s="78">
        <v>1</v>
      </c>
      <c r="W34" s="78">
        <v>30</v>
      </c>
      <c r="X34" s="78">
        <v>0</v>
      </c>
      <c r="Y34" s="78">
        <v>0</v>
      </c>
      <c r="Z34" s="8"/>
      <c r="AA34" s="78"/>
      <c r="AB34" s="78"/>
      <c r="AC34" s="78"/>
      <c r="AD34" s="78"/>
      <c r="AE34" s="8"/>
      <c r="AF34" s="78">
        <v>3</v>
      </c>
      <c r="AG34" s="78">
        <v>4700</v>
      </c>
      <c r="AH34" s="78">
        <v>0</v>
      </c>
      <c r="AI34" s="78">
        <v>0</v>
      </c>
      <c r="AJ34" s="77"/>
      <c r="AK34" s="77"/>
      <c r="AL34" s="77"/>
      <c r="AM34" s="77"/>
      <c r="AN34" s="70"/>
      <c r="AO34" s="70"/>
      <c r="AP34" s="70"/>
      <c r="AQ34" s="70"/>
      <c r="AR34" s="70"/>
      <c r="AS34" s="70"/>
      <c r="AT34" s="70"/>
      <c r="AU34" s="70"/>
      <c r="AV34" s="70"/>
    </row>
    <row r="35" spans="1:48" ht="15" customHeight="1" x14ac:dyDescent="0.2">
      <c r="A35" s="43" t="s">
        <v>49</v>
      </c>
      <c r="B35" s="29">
        <f>SUM(B15:B34)</f>
        <v>1506</v>
      </c>
      <c r="C35" s="29">
        <f t="shared" ref="C35" si="14">SUM(C15:C34)</f>
        <v>786310</v>
      </c>
      <c r="D35" s="33">
        <f>SUM(D15:D34)</f>
        <v>3</v>
      </c>
      <c r="E35" s="26">
        <f>SUM(E15:E34)</f>
        <v>26</v>
      </c>
      <c r="F35" s="70"/>
      <c r="G35" s="80">
        <f>SUM(G15:G34)</f>
        <v>342</v>
      </c>
      <c r="H35" s="80">
        <f>SUM(H15:H34)</f>
        <v>260600</v>
      </c>
      <c r="I35" s="80">
        <f>SUM(I15:I34)</f>
        <v>0</v>
      </c>
      <c r="J35" s="80">
        <f>SUM(J15:J34)</f>
        <v>7</v>
      </c>
      <c r="K35" s="8"/>
      <c r="L35" s="80">
        <f>SUM(L15:L34)</f>
        <v>212</v>
      </c>
      <c r="M35" s="80">
        <f>SUM(M15:M34)</f>
        <v>172310</v>
      </c>
      <c r="N35" s="80">
        <f>SUM(N15:N34)</f>
        <v>0</v>
      </c>
      <c r="O35" s="80">
        <f>SUM(O15:O34)</f>
        <v>4</v>
      </c>
      <c r="P35" s="8"/>
      <c r="Q35" s="80">
        <f>SUM(Q15:Q34)</f>
        <v>73</v>
      </c>
      <c r="R35" s="80">
        <f>SUM(R15:R34)</f>
        <v>47150</v>
      </c>
      <c r="S35" s="80">
        <f>SUM(S15:S34)</f>
        <v>0</v>
      </c>
      <c r="T35" s="80">
        <f>SUM(T15:T34)</f>
        <v>2</v>
      </c>
      <c r="U35" s="8"/>
      <c r="V35" s="80">
        <f>SUM(V15:V34)</f>
        <v>408</v>
      </c>
      <c r="W35" s="80">
        <f>SUM(W15:W34)</f>
        <v>114915</v>
      </c>
      <c r="X35" s="80">
        <f>SUM(X15:X34)</f>
        <v>0</v>
      </c>
      <c r="Y35" s="80">
        <f>SUM(Y15:Y34)</f>
        <v>2</v>
      </c>
      <c r="Z35" s="8"/>
      <c r="AA35" s="80">
        <f>SUM(AA15:AA34)</f>
        <v>166</v>
      </c>
      <c r="AB35" s="80">
        <f>SUM(AB15:AB34)</f>
        <v>110555</v>
      </c>
      <c r="AC35" s="80">
        <f>SUM(AC15:AC34)</f>
        <v>3</v>
      </c>
      <c r="AD35" s="80">
        <f>SUM(AD15:AD34)</f>
        <v>7</v>
      </c>
      <c r="AE35" s="8"/>
      <c r="AF35" s="81">
        <f>SUM(AF15:AF34)</f>
        <v>305</v>
      </c>
      <c r="AG35" s="81">
        <f>SUM(AG15:AG34)</f>
        <v>80780</v>
      </c>
      <c r="AH35" s="81">
        <f>SUM(AH15:AH34)</f>
        <v>0</v>
      </c>
      <c r="AI35" s="81">
        <f>SUM(AI15:AI34)</f>
        <v>4</v>
      </c>
      <c r="AJ35" s="77"/>
      <c r="AK35" s="77"/>
      <c r="AL35" s="77"/>
      <c r="AM35" s="77"/>
      <c r="AN35" s="70"/>
      <c r="AO35" s="70"/>
      <c r="AP35" s="70"/>
      <c r="AQ35" s="70"/>
      <c r="AR35" s="70"/>
      <c r="AS35" s="70"/>
      <c r="AT35" s="70"/>
      <c r="AU35" s="70"/>
      <c r="AV35" s="70"/>
    </row>
    <row r="36" spans="1:48" ht="18.95" customHeight="1" x14ac:dyDescent="0.2">
      <c r="A36" s="86" t="s">
        <v>5</v>
      </c>
      <c r="B36" s="87"/>
      <c r="C36" s="87"/>
      <c r="D36" s="87"/>
      <c r="E36" s="88"/>
      <c r="F36" s="70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77"/>
      <c r="AG36" s="77"/>
      <c r="AH36" s="77"/>
      <c r="AI36" s="77"/>
      <c r="AJ36" s="77"/>
      <c r="AK36" s="77"/>
      <c r="AL36" s="77"/>
      <c r="AM36" s="77"/>
      <c r="AN36" s="70"/>
      <c r="AO36" s="70"/>
      <c r="AP36" s="70"/>
      <c r="AQ36" s="70"/>
      <c r="AR36" s="70"/>
      <c r="AS36" s="70"/>
      <c r="AT36" s="70"/>
      <c r="AU36" s="70"/>
      <c r="AV36" s="70"/>
    </row>
    <row r="37" spans="1:48" ht="15" customHeight="1" x14ac:dyDescent="0.2">
      <c r="A37" s="44" t="s">
        <v>70</v>
      </c>
      <c r="B37" s="31">
        <f>G37:G46+L37:L46+Q37:Q46+V37:V46+AA37:AA46+AF37:AF46</f>
        <v>2</v>
      </c>
      <c r="C37" s="31">
        <f>H37:H46+M37:M46+R37:R46+W37:W46+AB37:AB46+AG37:AG46</f>
        <v>10100</v>
      </c>
      <c r="D37" s="32">
        <f>I37:I46+N37:N46+S37:S46+X37:X46+AC37:AC46+AH37:AH46</f>
        <v>0</v>
      </c>
      <c r="E37" s="22">
        <f>J37:J46+O37:O46+T37:T46+Y37:Y46+AD37:AD46+AI37:AI46</f>
        <v>0</v>
      </c>
      <c r="F37" s="70"/>
      <c r="G37" s="9">
        <v>1</v>
      </c>
      <c r="H37" s="9">
        <v>10000</v>
      </c>
      <c r="I37" s="9">
        <v>0</v>
      </c>
      <c r="J37" s="9">
        <v>0</v>
      </c>
      <c r="K37" s="8"/>
      <c r="L37" s="9"/>
      <c r="M37" s="9"/>
      <c r="N37" s="9"/>
      <c r="O37" s="9"/>
      <c r="P37" s="8"/>
      <c r="Q37" s="9">
        <v>0</v>
      </c>
      <c r="R37" s="9">
        <v>0</v>
      </c>
      <c r="S37" s="9">
        <v>0</v>
      </c>
      <c r="T37" s="9">
        <v>0</v>
      </c>
      <c r="U37" s="8"/>
      <c r="V37" s="9"/>
      <c r="W37" s="9"/>
      <c r="X37" s="9"/>
      <c r="Y37" s="9"/>
      <c r="Z37" s="8"/>
      <c r="AA37" s="9"/>
      <c r="AB37" s="9"/>
      <c r="AC37" s="9"/>
      <c r="AD37" s="9"/>
      <c r="AE37" s="8"/>
      <c r="AF37" s="9">
        <v>1</v>
      </c>
      <c r="AG37" s="9">
        <v>100</v>
      </c>
      <c r="AH37" s="9">
        <v>0</v>
      </c>
      <c r="AI37" s="9">
        <v>0</v>
      </c>
      <c r="AJ37" s="77"/>
      <c r="AK37" s="77"/>
      <c r="AL37" s="77"/>
      <c r="AM37" s="77"/>
      <c r="AN37" s="70"/>
      <c r="AO37" s="70"/>
      <c r="AP37" s="70"/>
      <c r="AQ37" s="70"/>
      <c r="AR37" s="70"/>
      <c r="AS37" s="70"/>
      <c r="AT37" s="70"/>
      <c r="AU37" s="70"/>
      <c r="AV37" s="70"/>
    </row>
    <row r="38" spans="1:48" ht="15" customHeight="1" x14ac:dyDescent="0.2">
      <c r="A38" s="44" t="s">
        <v>71</v>
      </c>
      <c r="B38" s="31">
        <f t="shared" ref="B38:B46" si="15">G38:G47+L38:L47+Q38:Q47+V38:V47+AA38:AA47+AF38:AF47</f>
        <v>3</v>
      </c>
      <c r="C38" s="31">
        <f t="shared" ref="C38:C46" si="16">H38:H47+M38:M47+R38:R47+W38:W47+AB38:AB47+AG38:AG47</f>
        <v>2100</v>
      </c>
      <c r="D38" s="32">
        <f t="shared" ref="D38:D46" si="17">I38:I47+N38:N47+S38:S47+X38:X47+AC38:AC47+AH38:AH47</f>
        <v>0</v>
      </c>
      <c r="E38" s="23">
        <f t="shared" ref="E38:E46" si="18">J38:J47+O38:O47+T38:T47+Y38:Y47+AD38:AD47+AI38:AI47</f>
        <v>0</v>
      </c>
      <c r="F38" s="70"/>
      <c r="G38" s="9">
        <v>0</v>
      </c>
      <c r="H38" s="9">
        <v>0</v>
      </c>
      <c r="I38" s="9">
        <v>0</v>
      </c>
      <c r="J38" s="9">
        <v>0</v>
      </c>
      <c r="K38" s="8"/>
      <c r="L38" s="9">
        <v>1</v>
      </c>
      <c r="M38" s="9">
        <v>2000</v>
      </c>
      <c r="N38" s="9">
        <v>0</v>
      </c>
      <c r="O38" s="9">
        <v>0</v>
      </c>
      <c r="P38" s="8"/>
      <c r="Q38" s="9">
        <v>0</v>
      </c>
      <c r="R38" s="9">
        <v>0</v>
      </c>
      <c r="S38" s="9">
        <v>0</v>
      </c>
      <c r="T38" s="9">
        <v>0</v>
      </c>
      <c r="U38" s="8"/>
      <c r="V38" s="9">
        <v>2</v>
      </c>
      <c r="W38" s="9">
        <v>100</v>
      </c>
      <c r="X38" s="9">
        <v>0</v>
      </c>
      <c r="Y38" s="9">
        <v>0</v>
      </c>
      <c r="Z38" s="8"/>
      <c r="AA38" s="9"/>
      <c r="AB38" s="9"/>
      <c r="AC38" s="9"/>
      <c r="AD38" s="9"/>
      <c r="AE38" s="8"/>
      <c r="AF38" s="9">
        <v>0</v>
      </c>
      <c r="AG38" s="9">
        <v>0</v>
      </c>
      <c r="AH38" s="9">
        <v>0</v>
      </c>
      <c r="AI38" s="9">
        <v>0</v>
      </c>
      <c r="AJ38" s="77"/>
      <c r="AK38" s="77"/>
      <c r="AL38" s="77"/>
      <c r="AM38" s="77"/>
      <c r="AN38" s="70"/>
      <c r="AO38" s="70"/>
      <c r="AP38" s="70"/>
      <c r="AQ38" s="70"/>
      <c r="AR38" s="70"/>
      <c r="AS38" s="70"/>
      <c r="AT38" s="70"/>
      <c r="AU38" s="70"/>
      <c r="AV38" s="70"/>
    </row>
    <row r="39" spans="1:48" ht="15" customHeight="1" x14ac:dyDescent="0.2">
      <c r="A39" s="44" t="s">
        <v>72</v>
      </c>
      <c r="B39" s="31">
        <f t="shared" si="15"/>
        <v>5</v>
      </c>
      <c r="C39" s="31">
        <f t="shared" si="16"/>
        <v>31100</v>
      </c>
      <c r="D39" s="32">
        <f t="shared" si="17"/>
        <v>0</v>
      </c>
      <c r="E39" s="23">
        <f t="shared" si="18"/>
        <v>0</v>
      </c>
      <c r="F39" s="70"/>
      <c r="G39" s="9">
        <v>0</v>
      </c>
      <c r="H39" s="9">
        <v>0</v>
      </c>
      <c r="I39" s="9">
        <v>0</v>
      </c>
      <c r="J39" s="9">
        <v>0</v>
      </c>
      <c r="K39" s="8"/>
      <c r="L39" s="9">
        <v>1</v>
      </c>
      <c r="M39" s="9">
        <v>100</v>
      </c>
      <c r="N39" s="9">
        <v>0</v>
      </c>
      <c r="O39" s="9">
        <v>0</v>
      </c>
      <c r="P39" s="8"/>
      <c r="Q39" s="9">
        <v>1</v>
      </c>
      <c r="R39" s="9">
        <v>300</v>
      </c>
      <c r="S39" s="9">
        <v>0</v>
      </c>
      <c r="T39" s="9">
        <v>0</v>
      </c>
      <c r="U39" s="8"/>
      <c r="V39" s="9">
        <v>1</v>
      </c>
      <c r="W39" s="9">
        <v>500</v>
      </c>
      <c r="X39" s="9">
        <v>0</v>
      </c>
      <c r="Y39" s="9">
        <v>0</v>
      </c>
      <c r="Z39" s="8"/>
      <c r="AA39" s="9"/>
      <c r="AB39" s="9"/>
      <c r="AC39" s="9"/>
      <c r="AD39" s="9"/>
      <c r="AE39" s="8"/>
      <c r="AF39" s="9">
        <v>2</v>
      </c>
      <c r="AG39" s="9">
        <v>30200</v>
      </c>
      <c r="AH39" s="9">
        <v>0</v>
      </c>
      <c r="AI39" s="9">
        <v>0</v>
      </c>
      <c r="AJ39" s="77"/>
      <c r="AK39" s="77"/>
      <c r="AL39" s="77"/>
      <c r="AM39" s="77"/>
      <c r="AN39" s="70"/>
      <c r="AO39" s="70"/>
      <c r="AP39" s="70"/>
      <c r="AQ39" s="70"/>
      <c r="AR39" s="70"/>
      <c r="AS39" s="70"/>
      <c r="AT39" s="70"/>
      <c r="AU39" s="70"/>
      <c r="AV39" s="70"/>
    </row>
    <row r="40" spans="1:48" ht="15" customHeight="1" x14ac:dyDescent="0.2">
      <c r="A40" s="44" t="s">
        <v>73</v>
      </c>
      <c r="B40" s="31">
        <f t="shared" si="15"/>
        <v>1</v>
      </c>
      <c r="C40" s="31">
        <f t="shared" si="16"/>
        <v>25000</v>
      </c>
      <c r="D40" s="32">
        <f t="shared" si="17"/>
        <v>0</v>
      </c>
      <c r="E40" s="23">
        <f t="shared" si="18"/>
        <v>0</v>
      </c>
      <c r="F40" s="70"/>
      <c r="G40" s="9">
        <v>0</v>
      </c>
      <c r="H40" s="9">
        <v>0</v>
      </c>
      <c r="I40" s="9">
        <v>0</v>
      </c>
      <c r="J40" s="9">
        <v>0</v>
      </c>
      <c r="K40" s="8"/>
      <c r="L40" s="9">
        <v>1</v>
      </c>
      <c r="M40" s="9">
        <v>25000</v>
      </c>
      <c r="N40" s="9">
        <v>0</v>
      </c>
      <c r="O40" s="9">
        <v>0</v>
      </c>
      <c r="P40" s="8"/>
      <c r="Q40" s="9">
        <v>0</v>
      </c>
      <c r="R40" s="9">
        <v>0</v>
      </c>
      <c r="S40" s="9">
        <v>0</v>
      </c>
      <c r="T40" s="9">
        <v>0</v>
      </c>
      <c r="U40" s="8"/>
      <c r="V40" s="9"/>
      <c r="W40" s="9"/>
      <c r="X40" s="9"/>
      <c r="Y40" s="9"/>
      <c r="Z40" s="8"/>
      <c r="AA40" s="9"/>
      <c r="AB40" s="9"/>
      <c r="AC40" s="9"/>
      <c r="AD40" s="9"/>
      <c r="AE40" s="8"/>
      <c r="AF40" s="9">
        <v>0</v>
      </c>
      <c r="AG40" s="9">
        <v>0</v>
      </c>
      <c r="AH40" s="9">
        <v>0</v>
      </c>
      <c r="AI40" s="9">
        <v>0</v>
      </c>
      <c r="AJ40" s="77"/>
      <c r="AK40" s="77"/>
      <c r="AL40" s="77"/>
      <c r="AM40" s="77"/>
      <c r="AN40" s="70"/>
      <c r="AO40" s="70"/>
      <c r="AP40" s="70"/>
      <c r="AQ40" s="70"/>
      <c r="AR40" s="70"/>
      <c r="AS40" s="70"/>
      <c r="AT40" s="70"/>
      <c r="AU40" s="70"/>
      <c r="AV40" s="70"/>
    </row>
    <row r="41" spans="1:48" ht="15" customHeight="1" x14ac:dyDescent="0.2">
      <c r="A41" s="42" t="s">
        <v>34</v>
      </c>
      <c r="B41" s="31">
        <f t="shared" si="15"/>
        <v>9</v>
      </c>
      <c r="C41" s="31">
        <f t="shared" si="16"/>
        <v>89400</v>
      </c>
      <c r="D41" s="32">
        <f t="shared" si="17"/>
        <v>1</v>
      </c>
      <c r="E41" s="23">
        <f t="shared" si="18"/>
        <v>0</v>
      </c>
      <c r="F41" s="70"/>
      <c r="G41" s="78">
        <v>0</v>
      </c>
      <c r="H41" s="78">
        <v>0</v>
      </c>
      <c r="I41" s="78">
        <v>0</v>
      </c>
      <c r="J41" s="78">
        <v>0</v>
      </c>
      <c r="K41" s="8"/>
      <c r="L41" s="78">
        <v>2</v>
      </c>
      <c r="M41" s="78">
        <v>5000</v>
      </c>
      <c r="N41" s="78">
        <v>0</v>
      </c>
      <c r="O41" s="78">
        <v>0</v>
      </c>
      <c r="P41" s="8"/>
      <c r="Q41" s="78">
        <v>0</v>
      </c>
      <c r="R41" s="78">
        <v>0</v>
      </c>
      <c r="S41" s="78">
        <v>0</v>
      </c>
      <c r="T41" s="78">
        <v>0</v>
      </c>
      <c r="U41" s="8"/>
      <c r="V41" s="78">
        <v>3</v>
      </c>
      <c r="W41" s="78">
        <v>68800</v>
      </c>
      <c r="X41" s="78">
        <v>0</v>
      </c>
      <c r="Y41" s="78">
        <v>0</v>
      </c>
      <c r="Z41" s="8"/>
      <c r="AA41" s="78">
        <v>3</v>
      </c>
      <c r="AB41" s="78">
        <v>15600</v>
      </c>
      <c r="AC41" s="78">
        <v>1</v>
      </c>
      <c r="AD41" s="78">
        <v>0</v>
      </c>
      <c r="AE41" s="8"/>
      <c r="AF41" s="78">
        <v>1</v>
      </c>
      <c r="AG41" s="78">
        <v>0</v>
      </c>
      <c r="AH41" s="78">
        <v>0</v>
      </c>
      <c r="AI41" s="78">
        <v>0</v>
      </c>
      <c r="AJ41" s="77"/>
      <c r="AK41" s="77"/>
      <c r="AL41" s="77"/>
      <c r="AM41" s="77"/>
      <c r="AN41" s="70"/>
      <c r="AO41" s="70"/>
      <c r="AP41" s="70"/>
      <c r="AQ41" s="70"/>
      <c r="AR41" s="70"/>
      <c r="AS41" s="70"/>
      <c r="AT41" s="70"/>
      <c r="AU41" s="70"/>
      <c r="AV41" s="70"/>
    </row>
    <row r="42" spans="1:48" ht="15" customHeight="1" x14ac:dyDescent="0.2">
      <c r="A42" s="42" t="s">
        <v>74</v>
      </c>
      <c r="B42" s="31">
        <f t="shared" si="15"/>
        <v>0</v>
      </c>
      <c r="C42" s="31">
        <f t="shared" si="16"/>
        <v>0</v>
      </c>
      <c r="D42" s="32">
        <f t="shared" si="17"/>
        <v>0</v>
      </c>
      <c r="E42" s="23">
        <f t="shared" si="18"/>
        <v>0</v>
      </c>
      <c r="F42" s="70"/>
      <c r="G42" s="78">
        <v>0</v>
      </c>
      <c r="H42" s="78">
        <v>0</v>
      </c>
      <c r="I42" s="78">
        <v>0</v>
      </c>
      <c r="J42" s="78">
        <v>0</v>
      </c>
      <c r="K42" s="8"/>
      <c r="L42" s="78"/>
      <c r="M42" s="78"/>
      <c r="N42" s="78"/>
      <c r="O42" s="78"/>
      <c r="P42" s="8"/>
      <c r="Q42" s="78">
        <v>0</v>
      </c>
      <c r="R42" s="78">
        <v>0</v>
      </c>
      <c r="S42" s="78">
        <v>0</v>
      </c>
      <c r="T42" s="78">
        <v>0</v>
      </c>
      <c r="U42" s="8"/>
      <c r="V42" s="78"/>
      <c r="W42" s="78"/>
      <c r="X42" s="78"/>
      <c r="Y42" s="78"/>
      <c r="Z42" s="8"/>
      <c r="AA42" s="78"/>
      <c r="AB42" s="78"/>
      <c r="AC42" s="78"/>
      <c r="AD42" s="78"/>
      <c r="AE42" s="8"/>
      <c r="AF42" s="78">
        <v>0</v>
      </c>
      <c r="AG42" s="78">
        <v>0</v>
      </c>
      <c r="AH42" s="78">
        <v>0</v>
      </c>
      <c r="AI42" s="78">
        <v>0</v>
      </c>
      <c r="AJ42" s="77"/>
      <c r="AK42" s="77"/>
      <c r="AL42" s="77"/>
      <c r="AM42" s="77"/>
      <c r="AN42" s="70"/>
      <c r="AO42" s="70"/>
      <c r="AP42" s="70"/>
      <c r="AQ42" s="70"/>
      <c r="AR42" s="70"/>
      <c r="AS42" s="70"/>
      <c r="AT42" s="70"/>
      <c r="AU42" s="70"/>
      <c r="AV42" s="70"/>
    </row>
    <row r="43" spans="1:48" ht="15" customHeight="1" x14ac:dyDescent="0.2">
      <c r="A43" s="42" t="s">
        <v>75</v>
      </c>
      <c r="B43" s="31">
        <f t="shared" si="15"/>
        <v>1</v>
      </c>
      <c r="C43" s="31">
        <f t="shared" si="16"/>
        <v>2000</v>
      </c>
      <c r="D43" s="32">
        <f t="shared" si="17"/>
        <v>0</v>
      </c>
      <c r="E43" s="23">
        <f t="shared" si="18"/>
        <v>0</v>
      </c>
      <c r="F43" s="70"/>
      <c r="G43" s="78">
        <v>0</v>
      </c>
      <c r="H43" s="78">
        <v>0</v>
      </c>
      <c r="I43" s="78">
        <v>0</v>
      </c>
      <c r="J43" s="78">
        <v>0</v>
      </c>
      <c r="K43" s="8"/>
      <c r="L43" s="78"/>
      <c r="M43" s="78"/>
      <c r="N43" s="78"/>
      <c r="O43" s="78"/>
      <c r="P43" s="8"/>
      <c r="Q43" s="78">
        <v>0</v>
      </c>
      <c r="R43" s="78">
        <v>0</v>
      </c>
      <c r="S43" s="78">
        <v>0</v>
      </c>
      <c r="T43" s="78">
        <v>0</v>
      </c>
      <c r="U43" s="8"/>
      <c r="V43" s="78"/>
      <c r="W43" s="78"/>
      <c r="X43" s="78"/>
      <c r="Y43" s="78"/>
      <c r="Z43" s="8"/>
      <c r="AA43" s="78"/>
      <c r="AB43" s="78"/>
      <c r="AC43" s="78"/>
      <c r="AD43" s="78"/>
      <c r="AE43" s="8"/>
      <c r="AF43" s="78">
        <v>1</v>
      </c>
      <c r="AG43" s="78">
        <v>2000</v>
      </c>
      <c r="AH43" s="78">
        <v>0</v>
      </c>
      <c r="AI43" s="78">
        <v>0</v>
      </c>
      <c r="AJ43" s="77"/>
      <c r="AK43" s="77"/>
      <c r="AL43" s="77"/>
      <c r="AM43" s="77"/>
      <c r="AN43" s="70"/>
      <c r="AO43" s="70"/>
      <c r="AP43" s="70"/>
      <c r="AQ43" s="70"/>
      <c r="AR43" s="70"/>
      <c r="AS43" s="70"/>
      <c r="AT43" s="70"/>
      <c r="AU43" s="70"/>
      <c r="AV43" s="70"/>
    </row>
    <row r="44" spans="1:48" ht="15" customHeight="1" x14ac:dyDescent="0.2">
      <c r="A44" s="42" t="s">
        <v>76</v>
      </c>
      <c r="B44" s="31">
        <f t="shared" si="15"/>
        <v>2</v>
      </c>
      <c r="C44" s="31">
        <f t="shared" si="16"/>
        <v>10</v>
      </c>
      <c r="D44" s="32">
        <f t="shared" si="17"/>
        <v>0</v>
      </c>
      <c r="E44" s="23">
        <f t="shared" si="18"/>
        <v>0</v>
      </c>
      <c r="F44" s="70"/>
      <c r="G44" s="78">
        <v>0</v>
      </c>
      <c r="H44" s="78">
        <v>0</v>
      </c>
      <c r="I44" s="78">
        <v>0</v>
      </c>
      <c r="J44" s="78">
        <v>0</v>
      </c>
      <c r="K44" s="8"/>
      <c r="L44" s="78"/>
      <c r="M44" s="78"/>
      <c r="N44" s="78"/>
      <c r="O44" s="78"/>
      <c r="P44" s="8"/>
      <c r="Q44" s="78">
        <v>0</v>
      </c>
      <c r="R44" s="78">
        <v>0</v>
      </c>
      <c r="S44" s="78">
        <v>0</v>
      </c>
      <c r="T44" s="78">
        <v>0</v>
      </c>
      <c r="U44" s="8"/>
      <c r="V44" s="78">
        <v>1</v>
      </c>
      <c r="W44" s="78">
        <v>10</v>
      </c>
      <c r="X44" s="78">
        <v>0</v>
      </c>
      <c r="Y44" s="78">
        <v>0</v>
      </c>
      <c r="Z44" s="8"/>
      <c r="AA44" s="78"/>
      <c r="AB44" s="78"/>
      <c r="AC44" s="78"/>
      <c r="AD44" s="78"/>
      <c r="AE44" s="8"/>
      <c r="AF44" s="78">
        <v>1</v>
      </c>
      <c r="AG44" s="78">
        <v>0</v>
      </c>
      <c r="AH44" s="78">
        <v>0</v>
      </c>
      <c r="AI44" s="78">
        <v>0</v>
      </c>
      <c r="AJ44" s="77"/>
      <c r="AK44" s="77"/>
      <c r="AL44" s="77"/>
      <c r="AM44" s="77"/>
      <c r="AN44" s="70"/>
      <c r="AO44" s="70"/>
      <c r="AP44" s="70"/>
      <c r="AQ44" s="70"/>
      <c r="AR44" s="70"/>
      <c r="AS44" s="70"/>
      <c r="AT44" s="70"/>
      <c r="AU44" s="70"/>
      <c r="AV44" s="70"/>
    </row>
    <row r="45" spans="1:48" ht="15" customHeight="1" x14ac:dyDescent="0.2">
      <c r="A45" s="42" t="s">
        <v>28</v>
      </c>
      <c r="B45" s="31">
        <f t="shared" si="15"/>
        <v>95</v>
      </c>
      <c r="C45" s="31">
        <f t="shared" si="16"/>
        <v>23540</v>
      </c>
      <c r="D45" s="32">
        <f t="shared" si="17"/>
        <v>0</v>
      </c>
      <c r="E45" s="23">
        <f t="shared" si="18"/>
        <v>0</v>
      </c>
      <c r="F45" s="70"/>
      <c r="G45" s="78">
        <v>5</v>
      </c>
      <c r="H45" s="78">
        <v>0</v>
      </c>
      <c r="I45" s="78">
        <v>0</v>
      </c>
      <c r="J45" s="78">
        <v>0</v>
      </c>
      <c r="K45" s="8"/>
      <c r="L45" s="78">
        <v>12</v>
      </c>
      <c r="M45" s="78">
        <v>1650</v>
      </c>
      <c r="N45" s="78">
        <v>0</v>
      </c>
      <c r="O45" s="78">
        <v>0</v>
      </c>
      <c r="P45" s="8"/>
      <c r="Q45" s="78">
        <v>35</v>
      </c>
      <c r="R45" s="78">
        <v>9760</v>
      </c>
      <c r="S45" s="78">
        <v>0</v>
      </c>
      <c r="T45" s="78">
        <v>0</v>
      </c>
      <c r="U45" s="8"/>
      <c r="V45" s="78">
        <v>15</v>
      </c>
      <c r="W45" s="78">
        <v>8510</v>
      </c>
      <c r="X45" s="78">
        <v>0</v>
      </c>
      <c r="Y45" s="78">
        <v>0</v>
      </c>
      <c r="Z45" s="8"/>
      <c r="AA45" s="78">
        <v>13</v>
      </c>
      <c r="AB45" s="78">
        <v>2920</v>
      </c>
      <c r="AC45" s="78">
        <v>0</v>
      </c>
      <c r="AD45" s="78">
        <v>0</v>
      </c>
      <c r="AE45" s="8"/>
      <c r="AF45" s="78">
        <v>15</v>
      </c>
      <c r="AG45" s="78">
        <v>700</v>
      </c>
      <c r="AH45" s="78">
        <v>0</v>
      </c>
      <c r="AI45" s="78">
        <v>0</v>
      </c>
      <c r="AJ45" s="77"/>
      <c r="AK45" s="77"/>
      <c r="AL45" s="77"/>
      <c r="AM45" s="77"/>
      <c r="AN45" s="70"/>
      <c r="AO45" s="70"/>
      <c r="AP45" s="70"/>
      <c r="AQ45" s="70"/>
      <c r="AR45" s="70"/>
      <c r="AS45" s="70"/>
      <c r="AT45" s="70"/>
      <c r="AU45" s="70"/>
      <c r="AV45" s="70"/>
    </row>
    <row r="46" spans="1:48" ht="15" customHeight="1" x14ac:dyDescent="0.2">
      <c r="A46" s="42" t="s">
        <v>77</v>
      </c>
      <c r="B46" s="31">
        <f t="shared" si="15"/>
        <v>5</v>
      </c>
      <c r="C46" s="31">
        <f t="shared" si="16"/>
        <v>130000</v>
      </c>
      <c r="D46" s="32">
        <f t="shared" si="17"/>
        <v>1</v>
      </c>
      <c r="E46" s="23">
        <f t="shared" si="18"/>
        <v>3</v>
      </c>
      <c r="F46" s="70"/>
      <c r="G46" s="78">
        <v>0</v>
      </c>
      <c r="H46" s="78">
        <v>0</v>
      </c>
      <c r="I46" s="78">
        <v>0</v>
      </c>
      <c r="J46" s="78">
        <v>0</v>
      </c>
      <c r="K46" s="8"/>
      <c r="L46" s="78"/>
      <c r="M46" s="78"/>
      <c r="N46" s="78"/>
      <c r="O46" s="78"/>
      <c r="P46" s="8"/>
      <c r="Q46" s="78">
        <v>0</v>
      </c>
      <c r="R46" s="78">
        <v>0</v>
      </c>
      <c r="S46" s="78">
        <v>0</v>
      </c>
      <c r="T46" s="78">
        <v>0</v>
      </c>
      <c r="U46" s="8"/>
      <c r="V46" s="78">
        <v>3</v>
      </c>
      <c r="W46" s="78">
        <v>72000</v>
      </c>
      <c r="X46" s="78">
        <v>1</v>
      </c>
      <c r="Y46" s="78">
        <v>0</v>
      </c>
      <c r="Z46" s="8"/>
      <c r="AA46" s="78">
        <v>1</v>
      </c>
      <c r="AB46" s="78">
        <v>8000</v>
      </c>
      <c r="AC46" s="78">
        <v>0</v>
      </c>
      <c r="AD46" s="78">
        <v>0</v>
      </c>
      <c r="AE46" s="8"/>
      <c r="AF46" s="78">
        <v>1</v>
      </c>
      <c r="AG46" s="78">
        <v>50000</v>
      </c>
      <c r="AH46" s="78">
        <v>0</v>
      </c>
      <c r="AI46" s="78">
        <v>3</v>
      </c>
      <c r="AJ46" s="77"/>
      <c r="AK46" s="77"/>
      <c r="AL46" s="77"/>
      <c r="AM46" s="77"/>
      <c r="AN46" s="70"/>
      <c r="AO46" s="70"/>
      <c r="AP46" s="70"/>
      <c r="AQ46" s="70"/>
      <c r="AR46" s="70"/>
      <c r="AS46" s="70"/>
      <c r="AT46" s="70"/>
      <c r="AU46" s="70"/>
      <c r="AV46" s="70"/>
    </row>
    <row r="47" spans="1:48" ht="15" customHeight="1" x14ac:dyDescent="0.2">
      <c r="A47" s="43" t="s">
        <v>49</v>
      </c>
      <c r="B47" s="29">
        <f>SUM(B37:B46)</f>
        <v>123</v>
      </c>
      <c r="C47" s="29">
        <f t="shared" ref="C47:E47" si="19">SUM(C37:C46)</f>
        <v>313250</v>
      </c>
      <c r="D47" s="33">
        <f t="shared" si="19"/>
        <v>2</v>
      </c>
      <c r="E47" s="26">
        <f t="shared" si="19"/>
        <v>3</v>
      </c>
      <c r="F47" s="70"/>
      <c r="G47" s="80">
        <f>SUM(G37:G46)</f>
        <v>6</v>
      </c>
      <c r="H47" s="80">
        <f>SUM(H37:H46)</f>
        <v>10000</v>
      </c>
      <c r="I47" s="80">
        <f>SUM(I37:I46)</f>
        <v>0</v>
      </c>
      <c r="J47" s="80">
        <f>SUM(J37:J46)</f>
        <v>0</v>
      </c>
      <c r="K47" s="8"/>
      <c r="L47" s="80">
        <f>SUM(L37:L46)</f>
        <v>17</v>
      </c>
      <c r="M47" s="80">
        <f>SUM(M37:M46)</f>
        <v>33750</v>
      </c>
      <c r="N47" s="80">
        <f>SUM(N37:N46)</f>
        <v>0</v>
      </c>
      <c r="O47" s="80">
        <f>SUM(O37:O46)</f>
        <v>0</v>
      </c>
      <c r="P47" s="8"/>
      <c r="Q47" s="80">
        <f>SUM(Q37:Q46)</f>
        <v>36</v>
      </c>
      <c r="R47" s="80">
        <f>SUM(R37:R46)</f>
        <v>10060</v>
      </c>
      <c r="S47" s="80">
        <f>SUM(S37:S46)</f>
        <v>0</v>
      </c>
      <c r="T47" s="80">
        <f>SUM(T37:T46)</f>
        <v>0</v>
      </c>
      <c r="U47" s="8"/>
      <c r="V47" s="80">
        <f>SUM(V37:V46)</f>
        <v>25</v>
      </c>
      <c r="W47" s="80">
        <f>SUM(W37:W46)</f>
        <v>149920</v>
      </c>
      <c r="X47" s="80">
        <f>SUM(X37:X46)</f>
        <v>1</v>
      </c>
      <c r="Y47" s="80">
        <f>SUM(Y37:Y46)</f>
        <v>0</v>
      </c>
      <c r="Z47" s="8"/>
      <c r="AA47" s="80">
        <f>SUM(AA37:AA46)</f>
        <v>17</v>
      </c>
      <c r="AB47" s="80">
        <f>SUM(AB37:AB46)</f>
        <v>26520</v>
      </c>
      <c r="AC47" s="80">
        <f>SUM(AC37:AC46)</f>
        <v>1</v>
      </c>
      <c r="AD47" s="80">
        <f>SUM(AD37:AD46)</f>
        <v>0</v>
      </c>
      <c r="AE47" s="8"/>
      <c r="AF47" s="81">
        <f>SUM(AF37:AF46)</f>
        <v>22</v>
      </c>
      <c r="AG47" s="81">
        <f>SUM(AG37:AG46)</f>
        <v>83000</v>
      </c>
      <c r="AH47" s="81">
        <f>SUM(AH37:AH46)</f>
        <v>0</v>
      </c>
      <c r="AI47" s="81">
        <f>SUM(AI37:AI46)</f>
        <v>3</v>
      </c>
      <c r="AJ47" s="77"/>
      <c r="AK47" s="77"/>
      <c r="AL47" s="77"/>
      <c r="AM47" s="77"/>
      <c r="AN47" s="70"/>
      <c r="AO47" s="70"/>
      <c r="AP47" s="70"/>
      <c r="AQ47" s="70"/>
      <c r="AR47" s="70"/>
      <c r="AS47" s="70"/>
      <c r="AT47" s="70"/>
      <c r="AU47" s="70"/>
      <c r="AV47" s="70"/>
    </row>
    <row r="48" spans="1:48" ht="18.95" customHeight="1" x14ac:dyDescent="0.2">
      <c r="A48" s="86" t="s">
        <v>6</v>
      </c>
      <c r="B48" s="87"/>
      <c r="C48" s="87"/>
      <c r="D48" s="87"/>
      <c r="E48" s="88"/>
      <c r="F48" s="70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77"/>
      <c r="AG48" s="77"/>
      <c r="AH48" s="77"/>
      <c r="AI48" s="77"/>
      <c r="AJ48" s="77"/>
      <c r="AK48" s="77"/>
      <c r="AL48" s="77"/>
      <c r="AM48" s="77"/>
      <c r="AN48" s="70"/>
      <c r="AO48" s="70"/>
      <c r="AP48" s="70"/>
      <c r="AQ48" s="70"/>
      <c r="AR48" s="70"/>
      <c r="AS48" s="70"/>
      <c r="AT48" s="70"/>
      <c r="AU48" s="70"/>
      <c r="AV48" s="70"/>
    </row>
    <row r="49" spans="1:48" ht="15" customHeight="1" x14ac:dyDescent="0.2">
      <c r="A49" s="44" t="s">
        <v>78</v>
      </c>
      <c r="B49" s="31">
        <f>G49:G60+L49:L60+Q49:Q60+V49:V60+AA49:AA60+AF49:AF60</f>
        <v>0</v>
      </c>
      <c r="C49" s="31">
        <f>H49:H60+M49:M60+R49:R60+W49:W60+AB49:AB60+AG49:AG60</f>
        <v>0</v>
      </c>
      <c r="D49" s="32">
        <f>I49:I60+N49:N60+S49:S60+X49:X60+AC49:AC60+AH49:AH60</f>
        <v>0</v>
      </c>
      <c r="E49" s="22">
        <f>J49:J60+O49:O60+T49:T60+Y49:Y60+AD49:AD60+AI49:AI60</f>
        <v>0</v>
      </c>
      <c r="F49" s="70"/>
      <c r="G49" s="9">
        <v>0</v>
      </c>
      <c r="H49" s="9">
        <v>0</v>
      </c>
      <c r="I49" s="9">
        <v>0</v>
      </c>
      <c r="J49" s="9">
        <v>0</v>
      </c>
      <c r="K49" s="8"/>
      <c r="L49" s="9"/>
      <c r="M49" s="9"/>
      <c r="N49" s="9"/>
      <c r="O49" s="9"/>
      <c r="P49" s="8"/>
      <c r="Q49" s="9">
        <v>0</v>
      </c>
      <c r="R49" s="9">
        <v>0</v>
      </c>
      <c r="S49" s="9">
        <v>0</v>
      </c>
      <c r="T49" s="9">
        <v>0</v>
      </c>
      <c r="U49" s="8"/>
      <c r="V49" s="9"/>
      <c r="W49" s="9"/>
      <c r="X49" s="9"/>
      <c r="Y49" s="9"/>
      <c r="Z49" s="8"/>
      <c r="AA49" s="9"/>
      <c r="AB49" s="9"/>
      <c r="AC49" s="9"/>
      <c r="AD49" s="9"/>
      <c r="AE49" s="8"/>
      <c r="AF49" s="9">
        <v>0</v>
      </c>
      <c r="AG49" s="9">
        <v>0</v>
      </c>
      <c r="AH49" s="9">
        <v>0</v>
      </c>
      <c r="AI49" s="9">
        <v>0</v>
      </c>
      <c r="AJ49" s="77"/>
      <c r="AK49" s="77"/>
      <c r="AL49" s="77"/>
      <c r="AM49" s="77"/>
      <c r="AN49" s="70"/>
      <c r="AO49" s="70"/>
      <c r="AP49" s="70"/>
      <c r="AQ49" s="70"/>
      <c r="AR49" s="70"/>
      <c r="AS49" s="70"/>
      <c r="AT49" s="70"/>
      <c r="AU49" s="70"/>
      <c r="AV49" s="70"/>
    </row>
    <row r="50" spans="1:48" ht="15" customHeight="1" x14ac:dyDescent="0.2">
      <c r="A50" s="44" t="s">
        <v>79</v>
      </c>
      <c r="B50" s="31">
        <f t="shared" ref="B50:B60" si="20">G50:G61+L50:L61+Q50:Q61+V50:V61+AA50:AA61+AF50:AF61</f>
        <v>2</v>
      </c>
      <c r="C50" s="31">
        <f t="shared" ref="C50:C60" si="21">H50:H61+M50:M61+R50:R61+W50:W61+AB50:AB61+AG50:AG61</f>
        <v>5000</v>
      </c>
      <c r="D50" s="32">
        <f t="shared" ref="D50:D60" si="22">I50:I61+N50:N61+S50:S61+X50:X61+AC50:AC61+AH50:AH61</f>
        <v>0</v>
      </c>
      <c r="E50" s="23">
        <f t="shared" ref="E50:E60" si="23">J50:J61+O50:O61+T50:T61+Y50:Y61+AD50:AD61+AI50:AI61</f>
        <v>0</v>
      </c>
      <c r="F50" s="70"/>
      <c r="G50" s="9">
        <v>1</v>
      </c>
      <c r="H50" s="9">
        <v>0</v>
      </c>
      <c r="I50" s="9">
        <v>0</v>
      </c>
      <c r="J50" s="9">
        <v>0</v>
      </c>
      <c r="K50" s="8"/>
      <c r="L50" s="9"/>
      <c r="M50" s="9"/>
      <c r="N50" s="9"/>
      <c r="O50" s="9"/>
      <c r="P50" s="8"/>
      <c r="Q50" s="9">
        <v>0</v>
      </c>
      <c r="R50" s="9">
        <v>0</v>
      </c>
      <c r="S50" s="9">
        <v>0</v>
      </c>
      <c r="T50" s="9">
        <v>0</v>
      </c>
      <c r="U50" s="8"/>
      <c r="V50" s="9">
        <v>1</v>
      </c>
      <c r="W50" s="9">
        <v>5000</v>
      </c>
      <c r="X50" s="9">
        <v>0</v>
      </c>
      <c r="Y50" s="9">
        <v>0</v>
      </c>
      <c r="Z50" s="8"/>
      <c r="AA50" s="9"/>
      <c r="AB50" s="9"/>
      <c r="AC50" s="9"/>
      <c r="AD50" s="9"/>
      <c r="AE50" s="8"/>
      <c r="AF50" s="9">
        <v>0</v>
      </c>
      <c r="AG50" s="9">
        <v>0</v>
      </c>
      <c r="AH50" s="9">
        <v>0</v>
      </c>
      <c r="AI50" s="9">
        <v>0</v>
      </c>
      <c r="AJ50" s="77"/>
      <c r="AK50" s="77"/>
      <c r="AL50" s="77"/>
      <c r="AM50" s="77"/>
      <c r="AN50" s="70"/>
      <c r="AO50" s="70"/>
      <c r="AP50" s="70"/>
      <c r="AQ50" s="70"/>
      <c r="AR50" s="70"/>
      <c r="AS50" s="70"/>
      <c r="AT50" s="70"/>
      <c r="AU50" s="70"/>
      <c r="AV50" s="70"/>
    </row>
    <row r="51" spans="1:48" ht="15" customHeight="1" x14ac:dyDescent="0.2">
      <c r="A51" s="44" t="s">
        <v>80</v>
      </c>
      <c r="B51" s="31">
        <f t="shared" si="20"/>
        <v>11</v>
      </c>
      <c r="C51" s="31">
        <f t="shared" si="21"/>
        <v>20100</v>
      </c>
      <c r="D51" s="32">
        <f t="shared" si="22"/>
        <v>0</v>
      </c>
      <c r="E51" s="23">
        <f t="shared" si="23"/>
        <v>2</v>
      </c>
      <c r="F51" s="70"/>
      <c r="G51" s="9">
        <v>4</v>
      </c>
      <c r="H51" s="9">
        <v>9000</v>
      </c>
      <c r="I51" s="9">
        <v>0</v>
      </c>
      <c r="J51" s="9">
        <v>2</v>
      </c>
      <c r="K51" s="8"/>
      <c r="L51" s="9">
        <v>4</v>
      </c>
      <c r="M51" s="9">
        <v>1700</v>
      </c>
      <c r="N51" s="9">
        <v>0</v>
      </c>
      <c r="O51" s="9">
        <v>0</v>
      </c>
      <c r="P51" s="8"/>
      <c r="Q51" s="9">
        <v>0</v>
      </c>
      <c r="R51" s="9">
        <v>0</v>
      </c>
      <c r="S51" s="9">
        <v>0</v>
      </c>
      <c r="T51" s="9">
        <v>0</v>
      </c>
      <c r="U51" s="8"/>
      <c r="V51" s="9"/>
      <c r="W51" s="9"/>
      <c r="X51" s="9"/>
      <c r="Y51" s="9"/>
      <c r="Z51" s="8"/>
      <c r="AA51" s="9">
        <v>2</v>
      </c>
      <c r="AB51" s="9">
        <v>9000</v>
      </c>
      <c r="AC51" s="9">
        <v>0</v>
      </c>
      <c r="AD51" s="9">
        <v>0</v>
      </c>
      <c r="AE51" s="8"/>
      <c r="AF51" s="9">
        <v>1</v>
      </c>
      <c r="AG51" s="9">
        <v>400</v>
      </c>
      <c r="AH51" s="9">
        <v>0</v>
      </c>
      <c r="AI51" s="9">
        <v>0</v>
      </c>
      <c r="AJ51" s="77"/>
      <c r="AK51" s="77"/>
      <c r="AL51" s="77"/>
      <c r="AM51" s="77"/>
      <c r="AN51" s="70"/>
      <c r="AO51" s="70"/>
      <c r="AP51" s="70"/>
      <c r="AQ51" s="70"/>
      <c r="AR51" s="70"/>
      <c r="AS51" s="70"/>
      <c r="AT51" s="70"/>
      <c r="AU51" s="70"/>
      <c r="AV51" s="70"/>
    </row>
    <row r="52" spans="1:48" ht="15" customHeight="1" x14ac:dyDescent="0.2">
      <c r="A52" s="44" t="s">
        <v>81</v>
      </c>
      <c r="B52" s="31">
        <f t="shared" si="20"/>
        <v>2</v>
      </c>
      <c r="C52" s="31">
        <f t="shared" si="21"/>
        <v>6000</v>
      </c>
      <c r="D52" s="32">
        <f t="shared" si="22"/>
        <v>0</v>
      </c>
      <c r="E52" s="23">
        <f t="shared" si="23"/>
        <v>0</v>
      </c>
      <c r="F52" s="70"/>
      <c r="G52" s="9">
        <v>0</v>
      </c>
      <c r="H52" s="9">
        <v>0</v>
      </c>
      <c r="I52" s="9">
        <v>0</v>
      </c>
      <c r="J52" s="9">
        <v>0</v>
      </c>
      <c r="K52" s="8"/>
      <c r="L52" s="9"/>
      <c r="M52" s="9"/>
      <c r="N52" s="9"/>
      <c r="O52" s="9"/>
      <c r="P52" s="8"/>
      <c r="Q52" s="9">
        <v>0</v>
      </c>
      <c r="R52" s="9">
        <v>0</v>
      </c>
      <c r="S52" s="9">
        <v>0</v>
      </c>
      <c r="T52" s="9">
        <v>0</v>
      </c>
      <c r="U52" s="8"/>
      <c r="V52" s="9"/>
      <c r="W52" s="9"/>
      <c r="X52" s="9"/>
      <c r="Y52" s="9"/>
      <c r="Z52" s="8"/>
      <c r="AA52" s="9">
        <v>1</v>
      </c>
      <c r="AB52" s="9">
        <v>1000</v>
      </c>
      <c r="AC52" s="9">
        <v>0</v>
      </c>
      <c r="AD52" s="9">
        <v>0</v>
      </c>
      <c r="AE52" s="8"/>
      <c r="AF52" s="9">
        <v>1</v>
      </c>
      <c r="AG52" s="9">
        <v>5000</v>
      </c>
      <c r="AH52" s="9">
        <v>0</v>
      </c>
      <c r="AI52" s="9">
        <v>0</v>
      </c>
      <c r="AJ52" s="77"/>
      <c r="AK52" s="77"/>
      <c r="AL52" s="77"/>
      <c r="AM52" s="77"/>
      <c r="AN52" s="70"/>
      <c r="AO52" s="70"/>
      <c r="AP52" s="70"/>
      <c r="AQ52" s="70"/>
      <c r="AR52" s="70"/>
      <c r="AS52" s="70"/>
      <c r="AT52" s="70"/>
      <c r="AU52" s="70"/>
      <c r="AV52" s="70"/>
    </row>
    <row r="53" spans="1:48" ht="15" customHeight="1" x14ac:dyDescent="0.2">
      <c r="A53" s="44" t="s">
        <v>82</v>
      </c>
      <c r="B53" s="31">
        <f t="shared" si="20"/>
        <v>0</v>
      </c>
      <c r="C53" s="31">
        <f t="shared" si="21"/>
        <v>0</v>
      </c>
      <c r="D53" s="32">
        <f t="shared" si="22"/>
        <v>0</v>
      </c>
      <c r="E53" s="23">
        <f t="shared" si="23"/>
        <v>0</v>
      </c>
      <c r="F53" s="70"/>
      <c r="G53" s="9">
        <v>0</v>
      </c>
      <c r="H53" s="9">
        <v>0</v>
      </c>
      <c r="I53" s="9">
        <v>0</v>
      </c>
      <c r="J53" s="9">
        <v>0</v>
      </c>
      <c r="K53" s="8"/>
      <c r="L53" s="9"/>
      <c r="M53" s="9"/>
      <c r="N53" s="9"/>
      <c r="O53" s="9"/>
      <c r="P53" s="8"/>
      <c r="Q53" s="9">
        <v>0</v>
      </c>
      <c r="R53" s="9">
        <v>0</v>
      </c>
      <c r="S53" s="9">
        <v>0</v>
      </c>
      <c r="T53" s="9">
        <v>0</v>
      </c>
      <c r="U53" s="8"/>
      <c r="V53" s="9"/>
      <c r="W53" s="9"/>
      <c r="X53" s="9"/>
      <c r="Y53" s="9"/>
      <c r="Z53" s="8"/>
      <c r="AA53" s="9"/>
      <c r="AB53" s="9"/>
      <c r="AC53" s="9"/>
      <c r="AD53" s="9"/>
      <c r="AE53" s="8"/>
      <c r="AF53" s="9">
        <v>0</v>
      </c>
      <c r="AG53" s="9">
        <v>0</v>
      </c>
      <c r="AH53" s="9">
        <v>0</v>
      </c>
      <c r="AI53" s="9">
        <v>0</v>
      </c>
      <c r="AJ53" s="77"/>
      <c r="AK53" s="77"/>
      <c r="AL53" s="77"/>
      <c r="AM53" s="77"/>
      <c r="AN53" s="70"/>
      <c r="AO53" s="70"/>
      <c r="AP53" s="70"/>
      <c r="AQ53" s="70"/>
      <c r="AR53" s="70"/>
      <c r="AS53" s="70"/>
      <c r="AT53" s="70"/>
      <c r="AU53" s="70"/>
      <c r="AV53" s="70"/>
    </row>
    <row r="54" spans="1:48" ht="15" customHeight="1" x14ac:dyDescent="0.2">
      <c r="A54" s="42" t="s">
        <v>83</v>
      </c>
      <c r="B54" s="31">
        <f t="shared" si="20"/>
        <v>6</v>
      </c>
      <c r="C54" s="31">
        <f t="shared" si="21"/>
        <v>92850</v>
      </c>
      <c r="D54" s="32">
        <f t="shared" si="22"/>
        <v>0</v>
      </c>
      <c r="E54" s="23">
        <f t="shared" si="23"/>
        <v>0</v>
      </c>
      <c r="F54" s="70"/>
      <c r="G54" s="78">
        <v>3</v>
      </c>
      <c r="H54" s="78">
        <v>750</v>
      </c>
      <c r="I54" s="78">
        <v>0</v>
      </c>
      <c r="J54" s="78">
        <v>0</v>
      </c>
      <c r="K54" s="8"/>
      <c r="L54" s="78"/>
      <c r="M54" s="78"/>
      <c r="N54" s="78"/>
      <c r="O54" s="78"/>
      <c r="P54" s="8"/>
      <c r="Q54" s="78">
        <v>1</v>
      </c>
      <c r="R54" s="78">
        <v>2000</v>
      </c>
      <c r="S54" s="78">
        <v>0</v>
      </c>
      <c r="T54" s="78">
        <v>0</v>
      </c>
      <c r="U54" s="8"/>
      <c r="V54" s="78"/>
      <c r="W54" s="78"/>
      <c r="X54" s="78"/>
      <c r="Y54" s="78"/>
      <c r="Z54" s="8"/>
      <c r="AA54" s="78">
        <v>1</v>
      </c>
      <c r="AB54" s="78">
        <v>90000</v>
      </c>
      <c r="AC54" s="78">
        <v>0</v>
      </c>
      <c r="AD54" s="78">
        <v>0</v>
      </c>
      <c r="AE54" s="8"/>
      <c r="AF54" s="78">
        <v>1</v>
      </c>
      <c r="AG54" s="78">
        <v>100</v>
      </c>
      <c r="AH54" s="78">
        <v>0</v>
      </c>
      <c r="AI54" s="78">
        <v>0</v>
      </c>
      <c r="AJ54" s="77"/>
      <c r="AK54" s="77"/>
      <c r="AL54" s="77"/>
      <c r="AM54" s="77"/>
      <c r="AN54" s="70"/>
      <c r="AO54" s="70"/>
      <c r="AP54" s="70"/>
      <c r="AQ54" s="70"/>
      <c r="AR54" s="70"/>
      <c r="AS54" s="70"/>
      <c r="AT54" s="70"/>
      <c r="AU54" s="70"/>
      <c r="AV54" s="70"/>
    </row>
    <row r="55" spans="1:48" ht="15" customHeight="1" x14ac:dyDescent="0.2">
      <c r="A55" s="42" t="s">
        <v>84</v>
      </c>
      <c r="B55" s="31">
        <f t="shared" si="20"/>
        <v>6</v>
      </c>
      <c r="C55" s="31">
        <f t="shared" si="21"/>
        <v>88700</v>
      </c>
      <c r="D55" s="32">
        <f t="shared" si="22"/>
        <v>0</v>
      </c>
      <c r="E55" s="23">
        <f t="shared" si="23"/>
        <v>0</v>
      </c>
      <c r="F55" s="70"/>
      <c r="G55" s="78">
        <v>0</v>
      </c>
      <c r="H55" s="78">
        <v>0</v>
      </c>
      <c r="I55" s="78">
        <v>0</v>
      </c>
      <c r="J55" s="78">
        <v>0</v>
      </c>
      <c r="K55" s="8"/>
      <c r="L55" s="78"/>
      <c r="M55" s="78"/>
      <c r="N55" s="78"/>
      <c r="O55" s="78"/>
      <c r="P55" s="8"/>
      <c r="Q55" s="78">
        <v>0</v>
      </c>
      <c r="R55" s="78">
        <v>0</v>
      </c>
      <c r="S55" s="78">
        <v>0</v>
      </c>
      <c r="T55" s="78">
        <v>0</v>
      </c>
      <c r="U55" s="8"/>
      <c r="V55" s="78"/>
      <c r="W55" s="78"/>
      <c r="X55" s="78"/>
      <c r="Y55" s="78"/>
      <c r="Z55" s="8"/>
      <c r="AA55" s="78">
        <v>3</v>
      </c>
      <c r="AB55" s="78">
        <v>54700</v>
      </c>
      <c r="AC55" s="78">
        <v>0</v>
      </c>
      <c r="AD55" s="78">
        <v>0</v>
      </c>
      <c r="AE55" s="8"/>
      <c r="AF55" s="78">
        <v>3</v>
      </c>
      <c r="AG55" s="78">
        <v>34000</v>
      </c>
      <c r="AH55" s="78">
        <v>0</v>
      </c>
      <c r="AI55" s="78">
        <v>0</v>
      </c>
      <c r="AJ55" s="77"/>
      <c r="AK55" s="77"/>
      <c r="AL55" s="77"/>
      <c r="AM55" s="77"/>
      <c r="AN55" s="70"/>
      <c r="AO55" s="70"/>
      <c r="AP55" s="70"/>
      <c r="AQ55" s="70"/>
      <c r="AR55" s="70"/>
      <c r="AS55" s="70"/>
      <c r="AT55" s="70"/>
      <c r="AU55" s="70"/>
      <c r="AV55" s="70"/>
    </row>
    <row r="56" spans="1:48" ht="15" customHeight="1" x14ac:dyDescent="0.2">
      <c r="A56" s="42" t="s">
        <v>42</v>
      </c>
      <c r="B56" s="31">
        <f t="shared" si="20"/>
        <v>10</v>
      </c>
      <c r="C56" s="31">
        <f t="shared" si="21"/>
        <v>119000</v>
      </c>
      <c r="D56" s="32">
        <f t="shared" si="22"/>
        <v>0</v>
      </c>
      <c r="E56" s="23">
        <f t="shared" si="23"/>
        <v>6</v>
      </c>
      <c r="F56" s="70"/>
      <c r="G56" s="78">
        <v>6</v>
      </c>
      <c r="H56" s="78">
        <v>117750</v>
      </c>
      <c r="I56" s="78">
        <v>0</v>
      </c>
      <c r="J56" s="78">
        <v>6</v>
      </c>
      <c r="K56" s="8"/>
      <c r="L56" s="78"/>
      <c r="M56" s="78"/>
      <c r="N56" s="78"/>
      <c r="O56" s="78"/>
      <c r="P56" s="8"/>
      <c r="Q56" s="78">
        <v>1</v>
      </c>
      <c r="R56" s="78">
        <v>700</v>
      </c>
      <c r="S56" s="78">
        <v>0</v>
      </c>
      <c r="T56" s="78">
        <v>0</v>
      </c>
      <c r="U56" s="8"/>
      <c r="V56" s="78">
        <v>2</v>
      </c>
      <c r="W56" s="78">
        <v>150</v>
      </c>
      <c r="X56" s="78">
        <v>0</v>
      </c>
      <c r="Y56" s="78">
        <v>0</v>
      </c>
      <c r="Z56" s="8"/>
      <c r="AA56" s="78"/>
      <c r="AB56" s="78"/>
      <c r="AC56" s="78"/>
      <c r="AD56" s="78"/>
      <c r="AE56" s="8"/>
      <c r="AF56" s="78">
        <v>1</v>
      </c>
      <c r="AG56" s="78">
        <v>400</v>
      </c>
      <c r="AH56" s="78">
        <v>0</v>
      </c>
      <c r="AI56" s="78">
        <v>0</v>
      </c>
      <c r="AJ56" s="77"/>
      <c r="AK56" s="77"/>
      <c r="AL56" s="77"/>
      <c r="AM56" s="77"/>
      <c r="AN56" s="70"/>
      <c r="AO56" s="70"/>
      <c r="AP56" s="70"/>
      <c r="AQ56" s="70"/>
      <c r="AR56" s="70"/>
      <c r="AS56" s="70"/>
      <c r="AT56" s="70"/>
      <c r="AU56" s="70"/>
      <c r="AV56" s="70"/>
    </row>
    <row r="57" spans="1:48" ht="15" customHeight="1" x14ac:dyDescent="0.2">
      <c r="A57" s="42" t="s">
        <v>39</v>
      </c>
      <c r="B57" s="31">
        <f t="shared" si="20"/>
        <v>34</v>
      </c>
      <c r="C57" s="31">
        <f t="shared" si="21"/>
        <v>102150</v>
      </c>
      <c r="D57" s="32">
        <f t="shared" si="22"/>
        <v>0</v>
      </c>
      <c r="E57" s="23">
        <f t="shared" si="23"/>
        <v>0</v>
      </c>
      <c r="F57" s="70"/>
      <c r="G57" s="78">
        <v>2</v>
      </c>
      <c r="H57" s="78">
        <v>30</v>
      </c>
      <c r="I57" s="78">
        <v>0</v>
      </c>
      <c r="J57" s="78">
        <v>0</v>
      </c>
      <c r="K57" s="8"/>
      <c r="L57" s="78">
        <v>5</v>
      </c>
      <c r="M57" s="78">
        <v>11600</v>
      </c>
      <c r="N57" s="78">
        <v>0</v>
      </c>
      <c r="O57" s="78">
        <v>0</v>
      </c>
      <c r="P57" s="8"/>
      <c r="Q57" s="78">
        <v>5</v>
      </c>
      <c r="R57" s="78">
        <v>44510</v>
      </c>
      <c r="S57" s="78">
        <v>0</v>
      </c>
      <c r="T57" s="78">
        <v>0</v>
      </c>
      <c r="U57" s="8"/>
      <c r="V57" s="78">
        <v>4</v>
      </c>
      <c r="W57" s="78">
        <v>1200</v>
      </c>
      <c r="X57" s="78">
        <v>0</v>
      </c>
      <c r="Y57" s="78">
        <v>0</v>
      </c>
      <c r="Z57" s="8"/>
      <c r="AA57" s="78">
        <v>11</v>
      </c>
      <c r="AB57" s="78">
        <v>16180</v>
      </c>
      <c r="AC57" s="78">
        <v>0</v>
      </c>
      <c r="AD57" s="78">
        <v>0</v>
      </c>
      <c r="AE57" s="8"/>
      <c r="AF57" s="78">
        <v>7</v>
      </c>
      <c r="AG57" s="78">
        <v>28630</v>
      </c>
      <c r="AH57" s="78">
        <v>0</v>
      </c>
      <c r="AI57" s="78">
        <v>0</v>
      </c>
      <c r="AJ57" s="77"/>
      <c r="AK57" s="77"/>
      <c r="AL57" s="77"/>
      <c r="AM57" s="77"/>
      <c r="AN57" s="70"/>
      <c r="AO57" s="70"/>
      <c r="AP57" s="70"/>
      <c r="AQ57" s="70"/>
      <c r="AR57" s="70"/>
      <c r="AS57" s="70"/>
      <c r="AT57" s="70"/>
      <c r="AU57" s="70"/>
      <c r="AV57" s="70"/>
    </row>
    <row r="58" spans="1:48" ht="15" customHeight="1" x14ac:dyDescent="0.2">
      <c r="A58" s="42" t="s">
        <v>29</v>
      </c>
      <c r="B58" s="31">
        <f t="shared" si="20"/>
        <v>37</v>
      </c>
      <c r="C58" s="31">
        <f t="shared" si="21"/>
        <v>254600</v>
      </c>
      <c r="D58" s="32">
        <f t="shared" si="22"/>
        <v>1</v>
      </c>
      <c r="E58" s="23">
        <f t="shared" si="23"/>
        <v>1</v>
      </c>
      <c r="F58" s="70"/>
      <c r="G58" s="78">
        <v>18</v>
      </c>
      <c r="H58" s="78">
        <v>162400</v>
      </c>
      <c r="I58" s="78">
        <v>0</v>
      </c>
      <c r="J58" s="78">
        <v>1</v>
      </c>
      <c r="K58" s="8"/>
      <c r="L58" s="78">
        <v>11</v>
      </c>
      <c r="M58" s="78">
        <v>52000</v>
      </c>
      <c r="N58" s="78">
        <v>1</v>
      </c>
      <c r="O58" s="78">
        <v>0</v>
      </c>
      <c r="P58" s="8"/>
      <c r="Q58" s="78">
        <v>1</v>
      </c>
      <c r="R58" s="78">
        <v>300</v>
      </c>
      <c r="S58" s="78">
        <v>0</v>
      </c>
      <c r="T58" s="78">
        <v>0</v>
      </c>
      <c r="U58" s="8"/>
      <c r="V58" s="78">
        <v>2</v>
      </c>
      <c r="W58" s="78">
        <v>1200</v>
      </c>
      <c r="X58" s="78">
        <v>0</v>
      </c>
      <c r="Y58" s="78">
        <v>0</v>
      </c>
      <c r="Z58" s="8"/>
      <c r="AA58" s="78">
        <v>3</v>
      </c>
      <c r="AB58" s="78">
        <v>36200</v>
      </c>
      <c r="AC58" s="78">
        <v>0</v>
      </c>
      <c r="AD58" s="78">
        <v>0</v>
      </c>
      <c r="AE58" s="8"/>
      <c r="AF58" s="78">
        <v>2</v>
      </c>
      <c r="AG58" s="78">
        <v>2500</v>
      </c>
      <c r="AH58" s="78">
        <v>0</v>
      </c>
      <c r="AI58" s="78">
        <v>0</v>
      </c>
      <c r="AJ58" s="77"/>
      <c r="AK58" s="77"/>
      <c r="AL58" s="77"/>
      <c r="AM58" s="77"/>
      <c r="AN58" s="70"/>
      <c r="AO58" s="70"/>
      <c r="AP58" s="70"/>
      <c r="AQ58" s="70"/>
      <c r="AR58" s="70"/>
      <c r="AS58" s="70"/>
      <c r="AT58" s="70"/>
      <c r="AU58" s="70"/>
      <c r="AV58" s="70"/>
    </row>
    <row r="59" spans="1:48" ht="15" customHeight="1" x14ac:dyDescent="0.2">
      <c r="A59" s="42" t="s">
        <v>85</v>
      </c>
      <c r="B59" s="31">
        <f t="shared" si="20"/>
        <v>3</v>
      </c>
      <c r="C59" s="31">
        <f t="shared" si="21"/>
        <v>13800</v>
      </c>
      <c r="D59" s="32">
        <f t="shared" si="22"/>
        <v>0</v>
      </c>
      <c r="E59" s="23">
        <f t="shared" si="23"/>
        <v>0</v>
      </c>
      <c r="F59" s="70"/>
      <c r="G59" s="78">
        <v>3</v>
      </c>
      <c r="H59" s="78">
        <v>13800</v>
      </c>
      <c r="I59" s="78">
        <v>0</v>
      </c>
      <c r="J59" s="78">
        <v>0</v>
      </c>
      <c r="K59" s="8"/>
      <c r="L59" s="78"/>
      <c r="M59" s="78"/>
      <c r="N59" s="78"/>
      <c r="O59" s="78"/>
      <c r="P59" s="8"/>
      <c r="Q59" s="78">
        <v>0</v>
      </c>
      <c r="R59" s="78">
        <v>0</v>
      </c>
      <c r="S59" s="78">
        <v>0</v>
      </c>
      <c r="T59" s="78">
        <v>0</v>
      </c>
      <c r="U59" s="8"/>
      <c r="V59" s="78"/>
      <c r="W59" s="78"/>
      <c r="X59" s="78"/>
      <c r="Y59" s="78"/>
      <c r="Z59" s="8"/>
      <c r="AA59" s="78"/>
      <c r="AB59" s="78"/>
      <c r="AC59" s="78"/>
      <c r="AD59" s="78"/>
      <c r="AE59" s="8"/>
      <c r="AF59" s="78">
        <v>0</v>
      </c>
      <c r="AG59" s="78">
        <v>0</v>
      </c>
      <c r="AH59" s="78">
        <v>0</v>
      </c>
      <c r="AI59" s="78">
        <v>0</v>
      </c>
      <c r="AJ59" s="77"/>
      <c r="AK59" s="77"/>
      <c r="AL59" s="77"/>
      <c r="AM59" s="77"/>
      <c r="AN59" s="70"/>
      <c r="AO59" s="70"/>
      <c r="AP59" s="70"/>
      <c r="AQ59" s="70"/>
      <c r="AR59" s="70"/>
      <c r="AS59" s="70"/>
      <c r="AT59" s="70"/>
      <c r="AU59" s="70"/>
      <c r="AV59" s="70"/>
    </row>
    <row r="60" spans="1:48" ht="15" customHeight="1" x14ac:dyDescent="0.2">
      <c r="A60" s="42" t="s">
        <v>40</v>
      </c>
      <c r="B60" s="31">
        <f t="shared" si="20"/>
        <v>36</v>
      </c>
      <c r="C60" s="31">
        <f t="shared" si="21"/>
        <v>590895</v>
      </c>
      <c r="D60" s="32">
        <f t="shared" si="22"/>
        <v>0</v>
      </c>
      <c r="E60" s="23">
        <f t="shared" si="23"/>
        <v>0</v>
      </c>
      <c r="F60" s="70"/>
      <c r="G60" s="78">
        <v>9</v>
      </c>
      <c r="H60" s="78">
        <v>499895</v>
      </c>
      <c r="I60" s="78">
        <v>0</v>
      </c>
      <c r="J60" s="78">
        <v>0</v>
      </c>
      <c r="K60" s="8"/>
      <c r="L60" s="78">
        <v>3</v>
      </c>
      <c r="M60" s="78">
        <v>8700</v>
      </c>
      <c r="N60" s="78">
        <v>0</v>
      </c>
      <c r="O60" s="78">
        <v>0</v>
      </c>
      <c r="P60" s="8"/>
      <c r="Q60" s="78">
        <v>7</v>
      </c>
      <c r="R60" s="78">
        <v>14600</v>
      </c>
      <c r="S60" s="78">
        <v>0</v>
      </c>
      <c r="T60" s="78">
        <v>0</v>
      </c>
      <c r="U60" s="8"/>
      <c r="V60" s="78">
        <v>2</v>
      </c>
      <c r="W60" s="78">
        <v>15500</v>
      </c>
      <c r="X60" s="78">
        <v>0</v>
      </c>
      <c r="Y60" s="78">
        <v>0</v>
      </c>
      <c r="Z60" s="8"/>
      <c r="AA60" s="78">
        <v>14</v>
      </c>
      <c r="AB60" s="78">
        <v>51700</v>
      </c>
      <c r="AC60" s="78">
        <v>0</v>
      </c>
      <c r="AD60" s="78">
        <v>0</v>
      </c>
      <c r="AE60" s="8"/>
      <c r="AF60" s="78">
        <v>1</v>
      </c>
      <c r="AG60" s="78">
        <v>500</v>
      </c>
      <c r="AH60" s="78">
        <v>0</v>
      </c>
      <c r="AI60" s="78">
        <v>0</v>
      </c>
      <c r="AJ60" s="77"/>
      <c r="AK60" s="77"/>
      <c r="AL60" s="77"/>
      <c r="AM60" s="77"/>
      <c r="AN60" s="70"/>
      <c r="AO60" s="70"/>
      <c r="AP60" s="70"/>
      <c r="AQ60" s="70"/>
      <c r="AR60" s="70"/>
      <c r="AS60" s="70"/>
      <c r="AT60" s="70"/>
      <c r="AU60" s="70"/>
      <c r="AV60" s="70"/>
    </row>
    <row r="61" spans="1:48" ht="15" customHeight="1" x14ac:dyDescent="0.2">
      <c r="A61" s="43" t="s">
        <v>49</v>
      </c>
      <c r="B61" s="29">
        <f>SUM(B49:B60)</f>
        <v>147</v>
      </c>
      <c r="C61" s="29">
        <f t="shared" ref="C61:E61" si="24">SUM(C49:C60)</f>
        <v>1293095</v>
      </c>
      <c r="D61" s="33">
        <f t="shared" si="24"/>
        <v>1</v>
      </c>
      <c r="E61" s="26">
        <f t="shared" si="24"/>
        <v>9</v>
      </c>
      <c r="F61" s="70"/>
      <c r="G61" s="80">
        <f>SUM(G49:G60)</f>
        <v>46</v>
      </c>
      <c r="H61" s="80">
        <f>SUM(H49:H60)</f>
        <v>803625</v>
      </c>
      <c r="I61" s="80">
        <f>SUM(I49:I60)</f>
        <v>0</v>
      </c>
      <c r="J61" s="80">
        <f>SUM(J49:J60)</f>
        <v>9</v>
      </c>
      <c r="K61" s="8"/>
      <c r="L61" s="80">
        <f>SUM(L49:L60)</f>
        <v>23</v>
      </c>
      <c r="M61" s="80">
        <f>SUM(M49:M60)</f>
        <v>74000</v>
      </c>
      <c r="N61" s="80">
        <f>SUM(N49:N60)</f>
        <v>1</v>
      </c>
      <c r="O61" s="80">
        <f>SUM(O49:O60)</f>
        <v>0</v>
      </c>
      <c r="P61" s="8"/>
      <c r="Q61" s="80">
        <f>SUM(Q49:Q60)</f>
        <v>15</v>
      </c>
      <c r="R61" s="80">
        <f>SUM(R49:R60)</f>
        <v>62110</v>
      </c>
      <c r="S61" s="80">
        <f>SUM(S49:S60)</f>
        <v>0</v>
      </c>
      <c r="T61" s="80">
        <f>SUM(T49:T60)</f>
        <v>0</v>
      </c>
      <c r="U61" s="8"/>
      <c r="V61" s="80">
        <f>SUM(V49:V60)</f>
        <v>11</v>
      </c>
      <c r="W61" s="80">
        <f>SUM(W49:W60)</f>
        <v>23050</v>
      </c>
      <c r="X61" s="80">
        <f>SUM(X49:X60)</f>
        <v>0</v>
      </c>
      <c r="Y61" s="80">
        <f>SUM(Y49:Y60)</f>
        <v>0</v>
      </c>
      <c r="Z61" s="8"/>
      <c r="AA61" s="80">
        <f>SUM(AA49:AA60)</f>
        <v>35</v>
      </c>
      <c r="AB61" s="80">
        <f>SUM(AB49:AB60)</f>
        <v>258780</v>
      </c>
      <c r="AC61" s="80">
        <f>SUM(AC49:AC60)</f>
        <v>0</v>
      </c>
      <c r="AD61" s="80">
        <f>SUM(AD49:AD60)</f>
        <v>0</v>
      </c>
      <c r="AE61" s="8"/>
      <c r="AF61" s="81">
        <f>SUM(AF49:AF60)</f>
        <v>17</v>
      </c>
      <c r="AG61" s="81">
        <f>SUM(AG49:AG60)</f>
        <v>71530</v>
      </c>
      <c r="AH61" s="81">
        <f>SUM(AH49:AH60)</f>
        <v>0</v>
      </c>
      <c r="AI61" s="81">
        <f>SUM(AI49:AI60)</f>
        <v>0</v>
      </c>
      <c r="AJ61" s="77"/>
      <c r="AK61" s="77"/>
      <c r="AL61" s="77"/>
      <c r="AM61" s="77"/>
      <c r="AN61" s="70"/>
      <c r="AO61" s="70"/>
      <c r="AP61" s="70"/>
      <c r="AQ61" s="70"/>
      <c r="AR61" s="70"/>
      <c r="AS61" s="70"/>
      <c r="AT61" s="70"/>
      <c r="AU61" s="70"/>
      <c r="AV61" s="70"/>
    </row>
    <row r="62" spans="1:48" ht="18.95" customHeight="1" x14ac:dyDescent="0.2">
      <c r="A62" s="86" t="s">
        <v>7</v>
      </c>
      <c r="B62" s="87"/>
      <c r="C62" s="87"/>
      <c r="D62" s="87"/>
      <c r="E62" s="88"/>
      <c r="F62" s="70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77"/>
      <c r="AG62" s="77"/>
      <c r="AH62" s="77"/>
      <c r="AI62" s="77"/>
      <c r="AJ62" s="77"/>
      <c r="AK62" s="77"/>
      <c r="AL62" s="77"/>
      <c r="AM62" s="77"/>
      <c r="AN62" s="70"/>
      <c r="AO62" s="70"/>
      <c r="AP62" s="70"/>
      <c r="AQ62" s="70"/>
      <c r="AR62" s="70"/>
      <c r="AS62" s="70"/>
      <c r="AT62" s="70"/>
      <c r="AU62" s="70"/>
      <c r="AV62" s="70"/>
    </row>
    <row r="63" spans="1:48" ht="15" customHeight="1" x14ac:dyDescent="0.2">
      <c r="A63" s="44" t="s">
        <v>86</v>
      </c>
      <c r="B63" s="31">
        <f>G63:G69+L63:L69+Q63:Q69+V63:V69+AA63:AA69+AF63:AF69</f>
        <v>2</v>
      </c>
      <c r="C63" s="31">
        <f>H63:H69+M63:M69+R63:R69+W63:W69+AB63:AB69+AG63:AG69</f>
        <v>465</v>
      </c>
      <c r="D63" s="32">
        <f>I63:I69+N63:N69+S63:S69+X63:X69+AC63:AC69+AH63:AH69</f>
        <v>0</v>
      </c>
      <c r="E63" s="22">
        <f>J63:J69+O63:O69+T63:T69+Y63:Y69+AD63:AD69+AI63:AI69</f>
        <v>0</v>
      </c>
      <c r="F63" s="70"/>
      <c r="G63" s="9">
        <v>1</v>
      </c>
      <c r="H63" s="9">
        <v>200</v>
      </c>
      <c r="I63" s="9">
        <v>0</v>
      </c>
      <c r="J63" s="9">
        <v>0</v>
      </c>
      <c r="K63" s="8"/>
      <c r="L63" s="9"/>
      <c r="M63" s="9"/>
      <c r="N63" s="9"/>
      <c r="O63" s="9"/>
      <c r="P63" s="8"/>
      <c r="Q63" s="9">
        <v>0</v>
      </c>
      <c r="R63" s="9">
        <v>0</v>
      </c>
      <c r="S63" s="9">
        <v>0</v>
      </c>
      <c r="T63" s="9">
        <v>0</v>
      </c>
      <c r="U63" s="8"/>
      <c r="V63" s="9">
        <v>1</v>
      </c>
      <c r="W63" s="9">
        <v>265</v>
      </c>
      <c r="X63" s="9">
        <v>0</v>
      </c>
      <c r="Y63" s="9">
        <v>0</v>
      </c>
      <c r="Z63" s="8"/>
      <c r="AA63" s="9"/>
      <c r="AB63" s="9"/>
      <c r="AC63" s="9"/>
      <c r="AD63" s="9"/>
      <c r="AE63" s="8"/>
      <c r="AF63" s="9">
        <v>0</v>
      </c>
      <c r="AG63" s="9">
        <v>0</v>
      </c>
      <c r="AH63" s="9">
        <v>0</v>
      </c>
      <c r="AI63" s="9">
        <v>0</v>
      </c>
      <c r="AJ63" s="77"/>
      <c r="AK63" s="77"/>
      <c r="AL63" s="77"/>
      <c r="AM63" s="77"/>
      <c r="AN63" s="70"/>
      <c r="AO63" s="70"/>
      <c r="AP63" s="70"/>
      <c r="AQ63" s="70"/>
      <c r="AR63" s="70"/>
      <c r="AS63" s="70"/>
      <c r="AT63" s="70"/>
      <c r="AU63" s="70"/>
      <c r="AV63" s="70"/>
    </row>
    <row r="64" spans="1:48" ht="15" customHeight="1" x14ac:dyDescent="0.2">
      <c r="A64" s="44" t="s">
        <v>87</v>
      </c>
      <c r="B64" s="31">
        <f t="shared" ref="B64:B69" si="25">G64:G70+L64:L70+Q64:Q70+V64:V70+AA64:AA70+AF64:AF70</f>
        <v>0</v>
      </c>
      <c r="C64" s="31">
        <f t="shared" ref="C64:C69" si="26">H64:H70+M64:M70+R64:R70+W64:W70+AB64:AB70+AG64:AG70</f>
        <v>0</v>
      </c>
      <c r="D64" s="32">
        <f t="shared" ref="D64:D69" si="27">I64:I70+N64:N70+S64:S70+X64:X70+AC64:AC70+AH64:AH70</f>
        <v>0</v>
      </c>
      <c r="E64" s="23">
        <f t="shared" ref="E64:E69" si="28">J64:J70+O64:O70+T64:T70+Y64:Y70+AD64:AD70+AI64:AI70</f>
        <v>0</v>
      </c>
      <c r="F64" s="70"/>
      <c r="G64" s="9">
        <v>0</v>
      </c>
      <c r="H64" s="9">
        <v>0</v>
      </c>
      <c r="I64" s="9">
        <v>0</v>
      </c>
      <c r="J64" s="9">
        <v>0</v>
      </c>
      <c r="K64" s="8"/>
      <c r="L64" s="9"/>
      <c r="M64" s="9"/>
      <c r="N64" s="9"/>
      <c r="O64" s="9"/>
      <c r="P64" s="8"/>
      <c r="Q64" s="9">
        <v>0</v>
      </c>
      <c r="R64" s="9">
        <v>0</v>
      </c>
      <c r="S64" s="9">
        <v>0</v>
      </c>
      <c r="T64" s="9">
        <v>0</v>
      </c>
      <c r="U64" s="8"/>
      <c r="V64" s="9"/>
      <c r="W64" s="9"/>
      <c r="X64" s="9"/>
      <c r="Y64" s="9"/>
      <c r="Z64" s="8"/>
      <c r="AA64" s="9"/>
      <c r="AB64" s="9"/>
      <c r="AC64" s="9"/>
      <c r="AD64" s="9"/>
      <c r="AE64" s="8"/>
      <c r="AF64" s="9">
        <v>0</v>
      </c>
      <c r="AG64" s="9">
        <v>0</v>
      </c>
      <c r="AH64" s="9">
        <v>0</v>
      </c>
      <c r="AI64" s="9">
        <v>0</v>
      </c>
      <c r="AJ64" s="77"/>
      <c r="AK64" s="77"/>
      <c r="AL64" s="77"/>
      <c r="AM64" s="77"/>
      <c r="AN64" s="70"/>
      <c r="AO64" s="70"/>
      <c r="AP64" s="70"/>
      <c r="AQ64" s="70"/>
      <c r="AR64" s="70"/>
      <c r="AS64" s="70"/>
      <c r="AT64" s="70"/>
      <c r="AU64" s="70"/>
      <c r="AV64" s="70"/>
    </row>
    <row r="65" spans="1:48" ht="15" customHeight="1" x14ac:dyDescent="0.2">
      <c r="A65" s="44" t="s">
        <v>88</v>
      </c>
      <c r="B65" s="31">
        <f t="shared" si="25"/>
        <v>0</v>
      </c>
      <c r="C65" s="31">
        <f t="shared" si="26"/>
        <v>0</v>
      </c>
      <c r="D65" s="32">
        <f t="shared" si="27"/>
        <v>0</v>
      </c>
      <c r="E65" s="23">
        <f t="shared" si="28"/>
        <v>0</v>
      </c>
      <c r="F65" s="70"/>
      <c r="G65" s="9">
        <v>0</v>
      </c>
      <c r="H65" s="9">
        <v>0</v>
      </c>
      <c r="I65" s="9">
        <v>0</v>
      </c>
      <c r="J65" s="9">
        <v>0</v>
      </c>
      <c r="K65" s="8"/>
      <c r="L65" s="9"/>
      <c r="M65" s="9"/>
      <c r="N65" s="9"/>
      <c r="O65" s="9"/>
      <c r="P65" s="8"/>
      <c r="Q65" s="9">
        <v>0</v>
      </c>
      <c r="R65" s="9">
        <v>0</v>
      </c>
      <c r="S65" s="9">
        <v>0</v>
      </c>
      <c r="T65" s="9">
        <v>0</v>
      </c>
      <c r="U65" s="8"/>
      <c r="V65" s="9"/>
      <c r="W65" s="9"/>
      <c r="X65" s="9"/>
      <c r="Y65" s="9"/>
      <c r="Z65" s="8"/>
      <c r="AA65" s="9"/>
      <c r="AB65" s="9"/>
      <c r="AC65" s="9"/>
      <c r="AD65" s="9"/>
      <c r="AE65" s="8"/>
      <c r="AF65" s="9">
        <v>0</v>
      </c>
      <c r="AG65" s="9">
        <v>0</v>
      </c>
      <c r="AH65" s="9">
        <v>0</v>
      </c>
      <c r="AI65" s="9">
        <v>0</v>
      </c>
      <c r="AJ65" s="77"/>
      <c r="AK65" s="77"/>
      <c r="AL65" s="77"/>
      <c r="AM65" s="77"/>
      <c r="AN65" s="70"/>
      <c r="AO65" s="70"/>
      <c r="AP65" s="70"/>
      <c r="AQ65" s="70"/>
      <c r="AR65" s="70"/>
      <c r="AS65" s="70"/>
      <c r="AT65" s="70"/>
      <c r="AU65" s="70"/>
      <c r="AV65" s="70"/>
    </row>
    <row r="66" spans="1:48" ht="15" customHeight="1" x14ac:dyDescent="0.2">
      <c r="A66" s="44" t="s">
        <v>89</v>
      </c>
      <c r="B66" s="31">
        <f t="shared" si="25"/>
        <v>1</v>
      </c>
      <c r="C66" s="31">
        <f t="shared" si="26"/>
        <v>820</v>
      </c>
      <c r="D66" s="32">
        <f t="shared" si="27"/>
        <v>0</v>
      </c>
      <c r="E66" s="23">
        <f t="shared" si="28"/>
        <v>0</v>
      </c>
      <c r="F66" s="70"/>
      <c r="G66" s="9">
        <v>0</v>
      </c>
      <c r="H66" s="9">
        <v>0</v>
      </c>
      <c r="I66" s="9">
        <v>0</v>
      </c>
      <c r="J66" s="9">
        <v>0</v>
      </c>
      <c r="K66" s="8"/>
      <c r="L66" s="9"/>
      <c r="M66" s="9"/>
      <c r="N66" s="9"/>
      <c r="O66" s="9"/>
      <c r="P66" s="8"/>
      <c r="Q66" s="9">
        <v>0</v>
      </c>
      <c r="R66" s="9">
        <v>0</v>
      </c>
      <c r="S66" s="9">
        <v>0</v>
      </c>
      <c r="T66" s="9">
        <v>0</v>
      </c>
      <c r="U66" s="8"/>
      <c r="V66" s="9"/>
      <c r="W66" s="9"/>
      <c r="X66" s="9"/>
      <c r="Y66" s="9"/>
      <c r="Z66" s="8"/>
      <c r="AA66" s="9">
        <v>1</v>
      </c>
      <c r="AB66" s="9">
        <v>820</v>
      </c>
      <c r="AC66" s="9">
        <v>0</v>
      </c>
      <c r="AD66" s="9">
        <v>0</v>
      </c>
      <c r="AE66" s="8"/>
      <c r="AF66" s="9">
        <v>0</v>
      </c>
      <c r="AG66" s="9">
        <v>0</v>
      </c>
      <c r="AH66" s="9">
        <v>0</v>
      </c>
      <c r="AI66" s="9">
        <v>0</v>
      </c>
      <c r="AJ66" s="77"/>
      <c r="AK66" s="77"/>
      <c r="AL66" s="77"/>
      <c r="AM66" s="77"/>
      <c r="AN66" s="70"/>
      <c r="AO66" s="70"/>
      <c r="AP66" s="70"/>
      <c r="AQ66" s="70"/>
      <c r="AR66" s="70"/>
      <c r="AS66" s="70"/>
      <c r="AT66" s="70"/>
      <c r="AU66" s="70"/>
      <c r="AV66" s="70"/>
    </row>
    <row r="67" spans="1:48" ht="15" customHeight="1" x14ac:dyDescent="0.2">
      <c r="A67" s="44" t="s">
        <v>90</v>
      </c>
      <c r="B67" s="31">
        <f t="shared" si="25"/>
        <v>1</v>
      </c>
      <c r="C67" s="31">
        <f t="shared" si="26"/>
        <v>50</v>
      </c>
      <c r="D67" s="32">
        <f t="shared" si="27"/>
        <v>0</v>
      </c>
      <c r="E67" s="23">
        <f t="shared" si="28"/>
        <v>0</v>
      </c>
      <c r="F67" s="70"/>
      <c r="G67" s="9">
        <v>0</v>
      </c>
      <c r="H67" s="9">
        <v>0</v>
      </c>
      <c r="I67" s="9">
        <v>0</v>
      </c>
      <c r="J67" s="9">
        <v>0</v>
      </c>
      <c r="K67" s="8"/>
      <c r="L67" s="9">
        <v>1</v>
      </c>
      <c r="M67" s="9">
        <v>50</v>
      </c>
      <c r="N67" s="9">
        <v>0</v>
      </c>
      <c r="O67" s="9">
        <v>0</v>
      </c>
      <c r="P67" s="8"/>
      <c r="Q67" s="9">
        <v>0</v>
      </c>
      <c r="R67" s="9">
        <v>0</v>
      </c>
      <c r="S67" s="9">
        <v>0</v>
      </c>
      <c r="T67" s="9">
        <v>0</v>
      </c>
      <c r="U67" s="8"/>
      <c r="V67" s="9"/>
      <c r="W67" s="9"/>
      <c r="X67" s="9"/>
      <c r="Y67" s="9"/>
      <c r="Z67" s="8"/>
      <c r="AA67" s="9"/>
      <c r="AB67" s="9"/>
      <c r="AC67" s="9"/>
      <c r="AD67" s="9"/>
      <c r="AE67" s="8"/>
      <c r="AF67" s="9">
        <v>0</v>
      </c>
      <c r="AG67" s="9">
        <v>0</v>
      </c>
      <c r="AH67" s="9">
        <v>0</v>
      </c>
      <c r="AI67" s="9">
        <v>0</v>
      </c>
      <c r="AJ67" s="77"/>
      <c r="AK67" s="77"/>
      <c r="AL67" s="77"/>
      <c r="AM67" s="77"/>
      <c r="AN67" s="70"/>
      <c r="AO67" s="70"/>
      <c r="AP67" s="70"/>
      <c r="AQ67" s="70"/>
      <c r="AR67" s="70"/>
      <c r="AS67" s="70"/>
      <c r="AT67" s="70"/>
      <c r="AU67" s="70"/>
      <c r="AV67" s="70"/>
    </row>
    <row r="68" spans="1:48" ht="15" customHeight="1" x14ac:dyDescent="0.2">
      <c r="A68" s="44" t="s">
        <v>91</v>
      </c>
      <c r="B68" s="31">
        <f t="shared" si="25"/>
        <v>1</v>
      </c>
      <c r="C68" s="31">
        <f t="shared" si="26"/>
        <v>49125</v>
      </c>
      <c r="D68" s="32">
        <f t="shared" si="27"/>
        <v>0</v>
      </c>
      <c r="E68" s="23">
        <f t="shared" si="28"/>
        <v>0</v>
      </c>
      <c r="F68" s="70"/>
      <c r="G68" s="9">
        <v>0</v>
      </c>
      <c r="H68" s="9">
        <v>0</v>
      </c>
      <c r="I68" s="9">
        <v>0</v>
      </c>
      <c r="J68" s="9">
        <v>0</v>
      </c>
      <c r="K68" s="8"/>
      <c r="L68" s="9"/>
      <c r="M68" s="9"/>
      <c r="N68" s="9"/>
      <c r="O68" s="9"/>
      <c r="P68" s="8"/>
      <c r="Q68" s="9">
        <v>0</v>
      </c>
      <c r="R68" s="9">
        <v>0</v>
      </c>
      <c r="S68" s="9">
        <v>0</v>
      </c>
      <c r="T68" s="9">
        <v>0</v>
      </c>
      <c r="U68" s="8"/>
      <c r="V68" s="9"/>
      <c r="W68" s="9"/>
      <c r="X68" s="9"/>
      <c r="Y68" s="9"/>
      <c r="Z68" s="8"/>
      <c r="AA68" s="9">
        <v>1</v>
      </c>
      <c r="AB68" s="9">
        <v>49125</v>
      </c>
      <c r="AC68" s="9">
        <v>0</v>
      </c>
      <c r="AD68" s="9">
        <v>0</v>
      </c>
      <c r="AE68" s="8"/>
      <c r="AF68" s="9">
        <v>0</v>
      </c>
      <c r="AG68" s="9">
        <v>0</v>
      </c>
      <c r="AH68" s="9">
        <v>0</v>
      </c>
      <c r="AI68" s="9">
        <v>0</v>
      </c>
      <c r="AJ68" s="77"/>
      <c r="AK68" s="77"/>
      <c r="AL68" s="77"/>
      <c r="AM68" s="77"/>
      <c r="AN68" s="70"/>
      <c r="AO68" s="70"/>
      <c r="AP68" s="70"/>
      <c r="AQ68" s="70"/>
      <c r="AR68" s="70"/>
      <c r="AS68" s="70"/>
      <c r="AT68" s="70"/>
      <c r="AU68" s="70"/>
      <c r="AV68" s="70"/>
    </row>
    <row r="69" spans="1:48" ht="15" customHeight="1" x14ac:dyDescent="0.2">
      <c r="A69" s="44" t="s">
        <v>92</v>
      </c>
      <c r="B69" s="31">
        <f t="shared" si="25"/>
        <v>2</v>
      </c>
      <c r="C69" s="31">
        <f t="shared" si="26"/>
        <v>250</v>
      </c>
      <c r="D69" s="32">
        <f t="shared" si="27"/>
        <v>0</v>
      </c>
      <c r="E69" s="23">
        <f t="shared" si="28"/>
        <v>0</v>
      </c>
      <c r="F69" s="70"/>
      <c r="G69" s="9">
        <v>0</v>
      </c>
      <c r="H69" s="9">
        <v>0</v>
      </c>
      <c r="I69" s="9">
        <v>0</v>
      </c>
      <c r="J69" s="9">
        <v>0</v>
      </c>
      <c r="K69" s="8"/>
      <c r="L69" s="9"/>
      <c r="M69" s="9"/>
      <c r="N69" s="9"/>
      <c r="O69" s="9"/>
      <c r="P69" s="8"/>
      <c r="Q69" s="9">
        <v>0</v>
      </c>
      <c r="R69" s="9">
        <v>0</v>
      </c>
      <c r="S69" s="9">
        <v>0</v>
      </c>
      <c r="T69" s="9">
        <v>0</v>
      </c>
      <c r="U69" s="8"/>
      <c r="V69" s="9"/>
      <c r="W69" s="9"/>
      <c r="X69" s="9"/>
      <c r="Y69" s="9"/>
      <c r="Z69" s="8"/>
      <c r="AA69" s="9">
        <v>1</v>
      </c>
      <c r="AB69" s="9">
        <v>250</v>
      </c>
      <c r="AC69" s="9">
        <v>0</v>
      </c>
      <c r="AD69" s="9">
        <v>0</v>
      </c>
      <c r="AE69" s="8"/>
      <c r="AF69" s="9">
        <v>1</v>
      </c>
      <c r="AG69" s="9">
        <v>0</v>
      </c>
      <c r="AH69" s="9">
        <v>0</v>
      </c>
      <c r="AI69" s="9">
        <v>0</v>
      </c>
      <c r="AJ69" s="77"/>
      <c r="AK69" s="77"/>
      <c r="AL69" s="77"/>
      <c r="AM69" s="77"/>
      <c r="AN69" s="70"/>
      <c r="AO69" s="70"/>
      <c r="AP69" s="70"/>
      <c r="AQ69" s="70"/>
      <c r="AR69" s="70"/>
      <c r="AS69" s="70"/>
      <c r="AT69" s="70"/>
      <c r="AU69" s="70"/>
      <c r="AV69" s="70"/>
    </row>
    <row r="70" spans="1:48" ht="15" customHeight="1" x14ac:dyDescent="0.2">
      <c r="A70" s="43" t="s">
        <v>49</v>
      </c>
      <c r="B70" s="29">
        <f>SUM(B63:B69)</f>
        <v>7</v>
      </c>
      <c r="C70" s="29">
        <f t="shared" ref="C70:E70" si="29">SUM(C63:C69)</f>
        <v>50710</v>
      </c>
      <c r="D70" s="33">
        <f t="shared" si="29"/>
        <v>0</v>
      </c>
      <c r="E70" s="26">
        <f t="shared" si="29"/>
        <v>0</v>
      </c>
      <c r="F70" s="70"/>
      <c r="G70" s="80">
        <f>SUM(G63:G69)</f>
        <v>1</v>
      </c>
      <c r="H70" s="80">
        <f>SUM(H63:H69)</f>
        <v>200</v>
      </c>
      <c r="I70" s="80">
        <f>SUM(I63:I69)</f>
        <v>0</v>
      </c>
      <c r="J70" s="80">
        <f>SUM(J63:J69)</f>
        <v>0</v>
      </c>
      <c r="K70" s="8"/>
      <c r="L70" s="80">
        <f>SUM(L63:L69)</f>
        <v>1</v>
      </c>
      <c r="M70" s="80">
        <f>SUM(M63:M69)</f>
        <v>50</v>
      </c>
      <c r="N70" s="80">
        <f>SUM(N63:N69)</f>
        <v>0</v>
      </c>
      <c r="O70" s="80">
        <f>SUM(O63:O69)</f>
        <v>0</v>
      </c>
      <c r="P70" s="8"/>
      <c r="Q70" s="80">
        <f>SUM(Q63:Q69)</f>
        <v>0</v>
      </c>
      <c r="R70" s="80">
        <f>SUM(R63:R69)</f>
        <v>0</v>
      </c>
      <c r="S70" s="80">
        <f>SUM(S63:S69)</f>
        <v>0</v>
      </c>
      <c r="T70" s="80">
        <f>SUM(T63:T69)</f>
        <v>0</v>
      </c>
      <c r="U70" s="8"/>
      <c r="V70" s="80">
        <f>SUM(V63:V69)</f>
        <v>1</v>
      </c>
      <c r="W70" s="80">
        <f>SUM(W63:W69)</f>
        <v>265</v>
      </c>
      <c r="X70" s="80">
        <f>SUM(X63:X69)</f>
        <v>0</v>
      </c>
      <c r="Y70" s="80">
        <f>SUM(Y63:Y69)</f>
        <v>0</v>
      </c>
      <c r="Z70" s="8"/>
      <c r="AA70" s="80">
        <f>SUM(AA63:AA69)</f>
        <v>3</v>
      </c>
      <c r="AB70" s="80">
        <f>SUM(AB63:AB69)</f>
        <v>50195</v>
      </c>
      <c r="AC70" s="80">
        <f>SUM(AC63:AC69)</f>
        <v>0</v>
      </c>
      <c r="AD70" s="80">
        <f>SUM(AD63:AD69)</f>
        <v>0</v>
      </c>
      <c r="AE70" s="8"/>
      <c r="AF70" s="81">
        <f>SUM(AF63:AF69)</f>
        <v>1</v>
      </c>
      <c r="AG70" s="81">
        <f>SUM(AG63:AG69)</f>
        <v>0</v>
      </c>
      <c r="AH70" s="81">
        <f>SUM(AH63:AH69)</f>
        <v>0</v>
      </c>
      <c r="AI70" s="81">
        <f>SUM(AI63:AI69)</f>
        <v>0</v>
      </c>
      <c r="AJ70" s="77"/>
      <c r="AK70" s="77"/>
      <c r="AL70" s="77"/>
      <c r="AM70" s="77"/>
      <c r="AN70" s="70"/>
      <c r="AO70" s="70"/>
      <c r="AP70" s="70"/>
      <c r="AQ70" s="70"/>
      <c r="AR70" s="70"/>
      <c r="AS70" s="70"/>
      <c r="AT70" s="70"/>
      <c r="AU70" s="70"/>
      <c r="AV70" s="70"/>
    </row>
    <row r="71" spans="1:48" ht="15" customHeight="1" x14ac:dyDescent="0.2">
      <c r="A71" s="89" t="s">
        <v>13</v>
      </c>
      <c r="B71" s="90"/>
      <c r="C71" s="90"/>
      <c r="D71" s="90"/>
      <c r="E71" s="91"/>
      <c r="F71" s="70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77"/>
      <c r="AG71" s="77"/>
      <c r="AH71" s="77"/>
      <c r="AI71" s="77"/>
      <c r="AJ71" s="77"/>
      <c r="AK71" s="77"/>
      <c r="AL71" s="77"/>
      <c r="AM71" s="77"/>
      <c r="AN71" s="70"/>
      <c r="AO71" s="70"/>
      <c r="AP71" s="70"/>
      <c r="AQ71" s="70"/>
      <c r="AR71" s="70"/>
      <c r="AS71" s="70"/>
      <c r="AT71" s="70"/>
      <c r="AU71" s="70"/>
      <c r="AV71" s="70"/>
    </row>
    <row r="72" spans="1:48" ht="15" customHeight="1" x14ac:dyDescent="0.2">
      <c r="A72" s="44" t="s">
        <v>93</v>
      </c>
      <c r="B72" s="31">
        <f>G72:G77+L72:L77+Q72:Q77+V72:V77+AA72:AA77+AF72:AF77</f>
        <v>0</v>
      </c>
      <c r="C72" s="31">
        <f>H72:H77+M72:M77+R72:R77+W72:W77+AB72:AB77+AG72:AG77</f>
        <v>0</v>
      </c>
      <c r="D72" s="31">
        <f>I72:I77+N72:N77+S72:S77+X72:X77+AC72:AC77+AH72:AH77</f>
        <v>0</v>
      </c>
      <c r="E72" s="31">
        <f>J72:J77+O72:O77+T72:T77+Y72:Y77+AD72:AD77+AI72:AI77</f>
        <v>0</v>
      </c>
      <c r="F72" s="70"/>
      <c r="G72" s="9">
        <v>0</v>
      </c>
      <c r="H72" s="9">
        <v>0</v>
      </c>
      <c r="I72" s="9">
        <v>0</v>
      </c>
      <c r="J72" s="9">
        <v>0</v>
      </c>
      <c r="K72" s="8"/>
      <c r="L72" s="9">
        <v>0</v>
      </c>
      <c r="M72" s="9">
        <v>0</v>
      </c>
      <c r="N72" s="9">
        <v>0</v>
      </c>
      <c r="O72" s="9">
        <v>0</v>
      </c>
      <c r="P72" s="8"/>
      <c r="Q72" s="9">
        <v>0</v>
      </c>
      <c r="R72" s="9">
        <v>0</v>
      </c>
      <c r="S72" s="9">
        <v>0</v>
      </c>
      <c r="T72" s="9">
        <v>0</v>
      </c>
      <c r="U72" s="8"/>
      <c r="V72" s="9">
        <v>0</v>
      </c>
      <c r="W72" s="9">
        <v>0</v>
      </c>
      <c r="X72" s="9">
        <v>0</v>
      </c>
      <c r="Y72" s="9">
        <v>0</v>
      </c>
      <c r="Z72" s="8"/>
      <c r="AA72" s="9">
        <v>0</v>
      </c>
      <c r="AB72" s="9">
        <v>0</v>
      </c>
      <c r="AC72" s="9">
        <v>0</v>
      </c>
      <c r="AD72" s="9">
        <v>0</v>
      </c>
      <c r="AE72" s="8"/>
      <c r="AF72" s="9">
        <v>0</v>
      </c>
      <c r="AG72" s="9">
        <v>0</v>
      </c>
      <c r="AH72" s="9">
        <v>0</v>
      </c>
      <c r="AI72" s="9">
        <v>0</v>
      </c>
      <c r="AJ72" s="77"/>
      <c r="AK72" s="77"/>
      <c r="AL72" s="77"/>
      <c r="AM72" s="77"/>
      <c r="AN72" s="70"/>
      <c r="AO72" s="70"/>
      <c r="AP72" s="70"/>
      <c r="AQ72" s="70"/>
      <c r="AR72" s="70"/>
      <c r="AS72" s="70"/>
      <c r="AT72" s="70"/>
      <c r="AU72" s="70"/>
      <c r="AV72" s="70"/>
    </row>
    <row r="73" spans="1:48" ht="15" customHeight="1" x14ac:dyDescent="0.2">
      <c r="A73" s="44" t="s">
        <v>94</v>
      </c>
      <c r="B73" s="31">
        <f t="shared" ref="B73:B77" si="30">G73:G78+L73:L78+Q73:Q78+V73:V78+AA73:AA78+AF73:AF78</f>
        <v>0</v>
      </c>
      <c r="C73" s="31">
        <f t="shared" ref="C73:C77" si="31">H73:H78+M73:M78+R73:R78+W73:W78+AB73:AB78+AG73:AG78</f>
        <v>0</v>
      </c>
      <c r="D73" s="31">
        <f t="shared" ref="D73:D77" si="32">I73:I78+N73:N78+S73:S78+X73:X78+AC73:AC78+AH73:AH78</f>
        <v>0</v>
      </c>
      <c r="E73" s="31">
        <f t="shared" ref="E73:E77" si="33">J73:J78+O73:O78+T73:T78+Y73:Y78+AD73:AD78+AI73:AI78</f>
        <v>0</v>
      </c>
      <c r="F73" s="70"/>
      <c r="G73" s="9">
        <v>0</v>
      </c>
      <c r="H73" s="9">
        <v>0</v>
      </c>
      <c r="I73" s="9">
        <v>0</v>
      </c>
      <c r="J73" s="9">
        <v>0</v>
      </c>
      <c r="K73" s="8"/>
      <c r="L73" s="9">
        <v>0</v>
      </c>
      <c r="M73" s="9">
        <v>0</v>
      </c>
      <c r="N73" s="9">
        <v>0</v>
      </c>
      <c r="O73" s="9">
        <v>0</v>
      </c>
      <c r="P73" s="8"/>
      <c r="Q73" s="9">
        <v>0</v>
      </c>
      <c r="R73" s="9">
        <v>0</v>
      </c>
      <c r="S73" s="9">
        <v>0</v>
      </c>
      <c r="T73" s="9">
        <v>0</v>
      </c>
      <c r="U73" s="8"/>
      <c r="V73" s="9">
        <v>0</v>
      </c>
      <c r="W73" s="9">
        <v>0</v>
      </c>
      <c r="X73" s="9">
        <v>0</v>
      </c>
      <c r="Y73" s="9">
        <v>0</v>
      </c>
      <c r="Z73" s="8"/>
      <c r="AA73" s="9">
        <v>0</v>
      </c>
      <c r="AB73" s="9">
        <v>0</v>
      </c>
      <c r="AC73" s="9">
        <v>0</v>
      </c>
      <c r="AD73" s="9">
        <v>0</v>
      </c>
      <c r="AE73" s="8"/>
      <c r="AF73" s="9">
        <v>0</v>
      </c>
      <c r="AG73" s="9">
        <v>0</v>
      </c>
      <c r="AH73" s="9">
        <v>0</v>
      </c>
      <c r="AI73" s="9">
        <v>0</v>
      </c>
      <c r="AJ73" s="77"/>
      <c r="AK73" s="77"/>
      <c r="AL73" s="77"/>
      <c r="AM73" s="77"/>
      <c r="AN73" s="70"/>
      <c r="AO73" s="70"/>
      <c r="AP73" s="70"/>
      <c r="AQ73" s="70"/>
      <c r="AR73" s="70"/>
      <c r="AS73" s="70"/>
      <c r="AT73" s="70"/>
      <c r="AU73" s="70"/>
      <c r="AV73" s="70"/>
    </row>
    <row r="74" spans="1:48" ht="15" customHeight="1" x14ac:dyDescent="0.2">
      <c r="A74" s="44" t="s">
        <v>95</v>
      </c>
      <c r="B74" s="31">
        <f t="shared" si="30"/>
        <v>1</v>
      </c>
      <c r="C74" s="31">
        <f t="shared" si="31"/>
        <v>3000</v>
      </c>
      <c r="D74" s="31">
        <f t="shared" si="32"/>
        <v>0</v>
      </c>
      <c r="E74" s="31">
        <f t="shared" si="33"/>
        <v>0</v>
      </c>
      <c r="F74" s="70"/>
      <c r="G74" s="9">
        <v>0</v>
      </c>
      <c r="H74" s="9">
        <v>0</v>
      </c>
      <c r="I74" s="9">
        <v>0</v>
      </c>
      <c r="J74" s="9">
        <v>0</v>
      </c>
      <c r="K74" s="8"/>
      <c r="L74" s="9">
        <v>0</v>
      </c>
      <c r="M74" s="9">
        <v>0</v>
      </c>
      <c r="N74" s="9">
        <v>0</v>
      </c>
      <c r="O74" s="9">
        <v>0</v>
      </c>
      <c r="P74" s="8"/>
      <c r="Q74" s="9">
        <v>0</v>
      </c>
      <c r="R74" s="9">
        <v>0</v>
      </c>
      <c r="S74" s="9">
        <v>0</v>
      </c>
      <c r="T74" s="9">
        <v>0</v>
      </c>
      <c r="U74" s="8"/>
      <c r="V74" s="9">
        <v>0</v>
      </c>
      <c r="W74" s="9">
        <v>0</v>
      </c>
      <c r="X74" s="9">
        <v>0</v>
      </c>
      <c r="Y74" s="9">
        <v>0</v>
      </c>
      <c r="Z74" s="8"/>
      <c r="AA74" s="9">
        <v>0</v>
      </c>
      <c r="AB74" s="9">
        <v>0</v>
      </c>
      <c r="AC74" s="9">
        <v>0</v>
      </c>
      <c r="AD74" s="9">
        <v>0</v>
      </c>
      <c r="AE74" s="8"/>
      <c r="AF74" s="9">
        <v>1</v>
      </c>
      <c r="AG74" s="9">
        <v>3000</v>
      </c>
      <c r="AH74" s="9">
        <v>0</v>
      </c>
      <c r="AI74" s="9">
        <v>0</v>
      </c>
      <c r="AJ74" s="77"/>
      <c r="AK74" s="77"/>
      <c r="AL74" s="77"/>
      <c r="AM74" s="77"/>
      <c r="AN74" s="70"/>
      <c r="AO74" s="70"/>
      <c r="AP74" s="70"/>
      <c r="AQ74" s="70"/>
      <c r="AR74" s="70"/>
      <c r="AS74" s="70"/>
      <c r="AT74" s="70"/>
      <c r="AU74" s="70"/>
      <c r="AV74" s="70"/>
    </row>
    <row r="75" spans="1:48" ht="15" customHeight="1" x14ac:dyDescent="0.2">
      <c r="A75" s="44" t="s">
        <v>96</v>
      </c>
      <c r="B75" s="31">
        <f t="shared" si="30"/>
        <v>0</v>
      </c>
      <c r="C75" s="31">
        <f t="shared" si="31"/>
        <v>0</v>
      </c>
      <c r="D75" s="31">
        <f t="shared" si="32"/>
        <v>0</v>
      </c>
      <c r="E75" s="31">
        <f t="shared" si="33"/>
        <v>0</v>
      </c>
      <c r="F75" s="70"/>
      <c r="G75" s="9">
        <v>0</v>
      </c>
      <c r="H75" s="9">
        <v>0</v>
      </c>
      <c r="I75" s="9">
        <v>0</v>
      </c>
      <c r="J75" s="9">
        <v>0</v>
      </c>
      <c r="K75" s="8"/>
      <c r="L75" s="9">
        <v>0</v>
      </c>
      <c r="M75" s="9">
        <v>0</v>
      </c>
      <c r="N75" s="9">
        <v>0</v>
      </c>
      <c r="O75" s="9">
        <v>0</v>
      </c>
      <c r="P75" s="8"/>
      <c r="Q75" s="9">
        <v>0</v>
      </c>
      <c r="R75" s="9">
        <v>0</v>
      </c>
      <c r="S75" s="9">
        <v>0</v>
      </c>
      <c r="T75" s="9">
        <v>0</v>
      </c>
      <c r="U75" s="8"/>
      <c r="V75" s="9">
        <v>0</v>
      </c>
      <c r="W75" s="9">
        <v>0</v>
      </c>
      <c r="X75" s="9">
        <v>0</v>
      </c>
      <c r="Y75" s="9">
        <v>0</v>
      </c>
      <c r="Z75" s="8"/>
      <c r="AA75" s="9">
        <v>0</v>
      </c>
      <c r="AB75" s="9">
        <v>0</v>
      </c>
      <c r="AC75" s="9">
        <v>0</v>
      </c>
      <c r="AD75" s="9">
        <v>0</v>
      </c>
      <c r="AE75" s="8"/>
      <c r="AF75" s="9">
        <v>0</v>
      </c>
      <c r="AG75" s="9">
        <v>0</v>
      </c>
      <c r="AH75" s="9">
        <v>0</v>
      </c>
      <c r="AI75" s="9">
        <v>0</v>
      </c>
      <c r="AJ75" s="77"/>
      <c r="AK75" s="77"/>
      <c r="AL75" s="77"/>
      <c r="AM75" s="77"/>
      <c r="AN75" s="70"/>
      <c r="AO75" s="70"/>
      <c r="AP75" s="70"/>
      <c r="AQ75" s="70"/>
      <c r="AR75" s="70"/>
      <c r="AS75" s="70"/>
      <c r="AT75" s="70"/>
      <c r="AU75" s="70"/>
      <c r="AV75" s="70"/>
    </row>
    <row r="76" spans="1:48" ht="15" customHeight="1" x14ac:dyDescent="0.2">
      <c r="A76" s="44" t="s">
        <v>97</v>
      </c>
      <c r="B76" s="31">
        <f t="shared" si="30"/>
        <v>0</v>
      </c>
      <c r="C76" s="31">
        <f t="shared" si="31"/>
        <v>0</v>
      </c>
      <c r="D76" s="31">
        <f t="shared" si="32"/>
        <v>0</v>
      </c>
      <c r="E76" s="31">
        <f t="shared" si="33"/>
        <v>0</v>
      </c>
      <c r="F76" s="70"/>
      <c r="G76" s="9">
        <v>0</v>
      </c>
      <c r="H76" s="9">
        <v>0</v>
      </c>
      <c r="I76" s="9">
        <v>0</v>
      </c>
      <c r="J76" s="9">
        <v>0</v>
      </c>
      <c r="K76" s="8"/>
      <c r="L76" s="9">
        <v>0</v>
      </c>
      <c r="M76" s="9">
        <v>0</v>
      </c>
      <c r="N76" s="9">
        <v>0</v>
      </c>
      <c r="O76" s="9">
        <v>0</v>
      </c>
      <c r="P76" s="8"/>
      <c r="Q76" s="9">
        <v>0</v>
      </c>
      <c r="R76" s="9">
        <v>0</v>
      </c>
      <c r="S76" s="9">
        <v>0</v>
      </c>
      <c r="T76" s="9">
        <v>0</v>
      </c>
      <c r="U76" s="8"/>
      <c r="V76" s="9">
        <v>0</v>
      </c>
      <c r="W76" s="9">
        <v>0</v>
      </c>
      <c r="X76" s="9">
        <v>0</v>
      </c>
      <c r="Y76" s="9">
        <v>0</v>
      </c>
      <c r="Z76" s="8"/>
      <c r="AA76" s="9">
        <v>0</v>
      </c>
      <c r="AB76" s="9">
        <v>0</v>
      </c>
      <c r="AC76" s="9">
        <v>0</v>
      </c>
      <c r="AD76" s="9">
        <v>0</v>
      </c>
      <c r="AE76" s="8"/>
      <c r="AF76" s="9">
        <v>0</v>
      </c>
      <c r="AG76" s="9">
        <v>0</v>
      </c>
      <c r="AH76" s="9">
        <v>0</v>
      </c>
      <c r="AI76" s="9">
        <v>0</v>
      </c>
      <c r="AJ76" s="77"/>
      <c r="AK76" s="77"/>
      <c r="AL76" s="77"/>
      <c r="AM76" s="77"/>
      <c r="AN76" s="70"/>
      <c r="AO76" s="70"/>
      <c r="AP76" s="70"/>
      <c r="AQ76" s="70"/>
      <c r="AR76" s="70"/>
      <c r="AS76" s="70"/>
      <c r="AT76" s="70"/>
      <c r="AU76" s="70"/>
      <c r="AV76" s="70"/>
    </row>
    <row r="77" spans="1:48" ht="15" customHeight="1" x14ac:dyDescent="0.2">
      <c r="A77" s="44" t="s">
        <v>98</v>
      </c>
      <c r="B77" s="31">
        <f t="shared" si="30"/>
        <v>0</v>
      </c>
      <c r="C77" s="31">
        <f t="shared" si="31"/>
        <v>0</v>
      </c>
      <c r="D77" s="31">
        <f t="shared" si="32"/>
        <v>0</v>
      </c>
      <c r="E77" s="31">
        <f t="shared" si="33"/>
        <v>0</v>
      </c>
      <c r="F77" s="70"/>
      <c r="G77" s="9">
        <v>0</v>
      </c>
      <c r="H77" s="9">
        <v>0</v>
      </c>
      <c r="I77" s="9">
        <v>0</v>
      </c>
      <c r="J77" s="9">
        <v>0</v>
      </c>
      <c r="K77" s="8"/>
      <c r="L77" s="9">
        <v>0</v>
      </c>
      <c r="M77" s="9">
        <v>0</v>
      </c>
      <c r="N77" s="9">
        <v>0</v>
      </c>
      <c r="O77" s="9">
        <v>0</v>
      </c>
      <c r="P77" s="8"/>
      <c r="Q77" s="9">
        <v>0</v>
      </c>
      <c r="R77" s="9">
        <v>0</v>
      </c>
      <c r="S77" s="9">
        <v>0</v>
      </c>
      <c r="T77" s="9">
        <v>0</v>
      </c>
      <c r="U77" s="8"/>
      <c r="V77" s="9">
        <v>0</v>
      </c>
      <c r="W77" s="9">
        <v>0</v>
      </c>
      <c r="X77" s="9">
        <v>0</v>
      </c>
      <c r="Y77" s="9">
        <v>0</v>
      </c>
      <c r="Z77" s="8"/>
      <c r="AA77" s="9">
        <v>0</v>
      </c>
      <c r="AB77" s="9">
        <v>0</v>
      </c>
      <c r="AC77" s="9">
        <v>0</v>
      </c>
      <c r="AD77" s="9">
        <v>0</v>
      </c>
      <c r="AE77" s="8"/>
      <c r="AF77" s="9">
        <v>0</v>
      </c>
      <c r="AG77" s="9">
        <v>0</v>
      </c>
      <c r="AH77" s="9">
        <v>0</v>
      </c>
      <c r="AI77" s="9">
        <v>0</v>
      </c>
      <c r="AJ77" s="77"/>
      <c r="AK77" s="77"/>
      <c r="AL77" s="77"/>
      <c r="AM77" s="77"/>
      <c r="AN77" s="70"/>
      <c r="AO77" s="70"/>
      <c r="AP77" s="70"/>
      <c r="AQ77" s="70"/>
      <c r="AR77" s="70"/>
      <c r="AS77" s="70"/>
      <c r="AT77" s="70"/>
      <c r="AU77" s="70"/>
      <c r="AV77" s="70"/>
    </row>
    <row r="78" spans="1:48" ht="15" customHeight="1" x14ac:dyDescent="0.2">
      <c r="A78" s="45" t="s">
        <v>50</v>
      </c>
      <c r="B78" s="34">
        <f>SUM(B72:B77)</f>
        <v>1</v>
      </c>
      <c r="C78" s="34">
        <f t="shared" ref="C78:E78" si="34">SUM(C72:C77)</f>
        <v>3000</v>
      </c>
      <c r="D78" s="35">
        <f t="shared" si="34"/>
        <v>0</v>
      </c>
      <c r="E78" s="36">
        <f t="shared" si="34"/>
        <v>0</v>
      </c>
      <c r="F78" s="70"/>
      <c r="G78" s="80">
        <f>SUM(G72:G77)</f>
        <v>0</v>
      </c>
      <c r="H78" s="80">
        <f>SUM(H72:H77)</f>
        <v>0</v>
      </c>
      <c r="I78" s="80">
        <f>SUM(I72:I77)</f>
        <v>0</v>
      </c>
      <c r="J78" s="80">
        <f>SUM(J72:J77)</f>
        <v>0</v>
      </c>
      <c r="K78" s="8"/>
      <c r="L78" s="80">
        <f>SUM(L72:L77)</f>
        <v>0</v>
      </c>
      <c r="M78" s="80">
        <f>SUM(M72:M77)</f>
        <v>0</v>
      </c>
      <c r="N78" s="80">
        <f>SUM(N72:N77)</f>
        <v>0</v>
      </c>
      <c r="O78" s="80">
        <f>SUM(O72:O77)</f>
        <v>0</v>
      </c>
      <c r="P78" s="8"/>
      <c r="Q78" s="80">
        <f>SUM(Q72:Q77)</f>
        <v>0</v>
      </c>
      <c r="R78" s="80">
        <f>SUM(R72:R77)</f>
        <v>0</v>
      </c>
      <c r="S78" s="80">
        <f>SUM(S72:S77)</f>
        <v>0</v>
      </c>
      <c r="T78" s="80">
        <f>SUM(T72:T77)</f>
        <v>0</v>
      </c>
      <c r="U78" s="8"/>
      <c r="V78" s="80">
        <f>SUM(V72:V77)</f>
        <v>0</v>
      </c>
      <c r="W78" s="80">
        <f>SUM(W72:W77)</f>
        <v>0</v>
      </c>
      <c r="X78" s="80">
        <f>SUM(X72:X77)</f>
        <v>0</v>
      </c>
      <c r="Y78" s="80">
        <f>SUM(Y72:Y77)</f>
        <v>0</v>
      </c>
      <c r="Z78" s="8"/>
      <c r="AA78" s="80">
        <f>SUM(AA72:AA77)</f>
        <v>0</v>
      </c>
      <c r="AB78" s="80">
        <f>SUM(AB72:AB77)</f>
        <v>0</v>
      </c>
      <c r="AC78" s="80">
        <f>SUM(AC72:AC77)</f>
        <v>0</v>
      </c>
      <c r="AD78" s="80">
        <f>SUM(AD72:AD77)</f>
        <v>0</v>
      </c>
      <c r="AE78" s="8"/>
      <c r="AF78" s="81">
        <f>SUM(AF72:AF77)</f>
        <v>1</v>
      </c>
      <c r="AG78" s="81">
        <f>SUM(AG72:AG77)</f>
        <v>3000</v>
      </c>
      <c r="AH78" s="81">
        <f>SUM(AH72:AH77)</f>
        <v>0</v>
      </c>
      <c r="AI78" s="81">
        <f>SUM(AI72:AI77)</f>
        <v>0</v>
      </c>
      <c r="AJ78" s="77"/>
      <c r="AK78" s="77"/>
      <c r="AL78" s="77"/>
      <c r="AM78" s="77"/>
      <c r="AN78" s="70"/>
      <c r="AO78" s="70"/>
      <c r="AP78" s="70"/>
      <c r="AQ78" s="70"/>
      <c r="AR78" s="70"/>
      <c r="AS78" s="70"/>
      <c r="AT78" s="70"/>
      <c r="AU78" s="70"/>
      <c r="AV78" s="70"/>
    </row>
    <row r="79" spans="1:48" ht="18.95" customHeight="1" x14ac:dyDescent="0.2">
      <c r="A79" s="86" t="s">
        <v>8</v>
      </c>
      <c r="B79" s="87"/>
      <c r="C79" s="87"/>
      <c r="D79" s="87"/>
      <c r="E79" s="88"/>
      <c r="F79" s="70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77"/>
      <c r="AG79" s="77"/>
      <c r="AH79" s="77"/>
      <c r="AI79" s="77"/>
      <c r="AJ79" s="77"/>
      <c r="AK79" s="77"/>
      <c r="AL79" s="77"/>
      <c r="AM79" s="77"/>
      <c r="AN79" s="70"/>
      <c r="AO79" s="70"/>
      <c r="AP79" s="70"/>
      <c r="AQ79" s="70"/>
      <c r="AR79" s="70"/>
      <c r="AS79" s="70"/>
      <c r="AT79" s="70"/>
      <c r="AU79" s="70"/>
      <c r="AV79" s="70"/>
    </row>
    <row r="80" spans="1:48" ht="15" customHeight="1" x14ac:dyDescent="0.2">
      <c r="A80" s="42" t="s">
        <v>99</v>
      </c>
      <c r="B80" s="21">
        <f>G80:G87+L80:L87+Q80:Q87+V80:V87+AA80:AA87+AF80:AF87</f>
        <v>2</v>
      </c>
      <c r="C80" s="21">
        <f>H80:H87+M80:M87+R80:R87+W80:W87+AB80:AB87+AG80:AG87</f>
        <v>1050</v>
      </c>
      <c r="D80" s="28">
        <f>I80:I87+N80:N87+S80:S87+X80:X87+AC80:AC87+AH80:AH87</f>
        <v>0</v>
      </c>
      <c r="E80" s="27">
        <f>J80:J87+O80:O87+T80:T87+Y80:Y87+AD80:AD87+AI80:AI87</f>
        <v>0</v>
      </c>
      <c r="F80" s="70"/>
      <c r="G80" s="78">
        <v>0</v>
      </c>
      <c r="H80" s="78">
        <v>0</v>
      </c>
      <c r="I80" s="78">
        <v>0</v>
      </c>
      <c r="J80" s="78">
        <v>0</v>
      </c>
      <c r="K80" s="8"/>
      <c r="L80" s="78"/>
      <c r="M80" s="78"/>
      <c r="N80" s="78"/>
      <c r="O80" s="78"/>
      <c r="P80" s="8"/>
      <c r="Q80" s="78">
        <v>0</v>
      </c>
      <c r="R80" s="78">
        <v>0</v>
      </c>
      <c r="S80" s="78">
        <v>0</v>
      </c>
      <c r="T80" s="78">
        <v>0</v>
      </c>
      <c r="U80" s="8"/>
      <c r="V80" s="78"/>
      <c r="W80" s="78"/>
      <c r="X80" s="78"/>
      <c r="Y80" s="78"/>
      <c r="Z80" s="8"/>
      <c r="AA80" s="78"/>
      <c r="AB80" s="78"/>
      <c r="AC80" s="78"/>
      <c r="AD80" s="78"/>
      <c r="AE80" s="8"/>
      <c r="AF80" s="78">
        <v>2</v>
      </c>
      <c r="AG80" s="78">
        <v>1050</v>
      </c>
      <c r="AH80" s="78">
        <v>0</v>
      </c>
      <c r="AI80" s="78">
        <v>0</v>
      </c>
      <c r="AJ80" s="77"/>
      <c r="AK80" s="77"/>
      <c r="AL80" s="77"/>
      <c r="AM80" s="77"/>
      <c r="AN80" s="70"/>
      <c r="AO80" s="70"/>
      <c r="AP80" s="70"/>
      <c r="AQ80" s="70"/>
      <c r="AR80" s="70"/>
      <c r="AS80" s="70"/>
      <c r="AT80" s="70"/>
      <c r="AU80" s="70"/>
      <c r="AV80" s="70"/>
    </row>
    <row r="81" spans="1:48" ht="15" customHeight="1" x14ac:dyDescent="0.2">
      <c r="A81" s="42" t="s">
        <v>100</v>
      </c>
      <c r="B81" s="21">
        <f t="shared" ref="B81:B87" si="35">G81:G88+L81:L88+Q81:Q88+V81:V88+AA81:AA88+AF81:AF88</f>
        <v>3</v>
      </c>
      <c r="C81" s="21">
        <f t="shared" ref="C81:C87" si="36">H81:H88+M81:M88+R81:R88+W81:W88+AB81:AB88+AG81:AG88</f>
        <v>270</v>
      </c>
      <c r="D81" s="28">
        <f t="shared" ref="D81:D87" si="37">I81:I88+N81:N88+S81:S88+X81:X88+AC81:AC88+AH81:AH88</f>
        <v>0</v>
      </c>
      <c r="E81" s="25">
        <f t="shared" ref="E81:E87" si="38">J81:J88+O81:O88+T81:T88+Y81:Y88+AD81:AD88+AI81:AI88</f>
        <v>0</v>
      </c>
      <c r="F81" s="70"/>
      <c r="G81" s="78">
        <v>0</v>
      </c>
      <c r="H81" s="78">
        <v>0</v>
      </c>
      <c r="I81" s="78">
        <v>0</v>
      </c>
      <c r="J81" s="78">
        <v>0</v>
      </c>
      <c r="K81" s="8"/>
      <c r="L81" s="78">
        <v>1</v>
      </c>
      <c r="M81" s="78">
        <v>50</v>
      </c>
      <c r="N81" s="78">
        <v>0</v>
      </c>
      <c r="O81" s="78">
        <v>0</v>
      </c>
      <c r="P81" s="8"/>
      <c r="Q81" s="78">
        <v>1</v>
      </c>
      <c r="R81" s="78">
        <v>200</v>
      </c>
      <c r="S81" s="78">
        <v>0</v>
      </c>
      <c r="T81" s="78">
        <v>0</v>
      </c>
      <c r="U81" s="8"/>
      <c r="V81" s="78"/>
      <c r="W81" s="78"/>
      <c r="X81" s="78"/>
      <c r="Y81" s="78"/>
      <c r="Z81" s="8"/>
      <c r="AA81" s="78">
        <v>1</v>
      </c>
      <c r="AB81" s="78">
        <v>20</v>
      </c>
      <c r="AC81" s="78">
        <v>0</v>
      </c>
      <c r="AD81" s="78">
        <v>0</v>
      </c>
      <c r="AE81" s="8"/>
      <c r="AF81" s="78">
        <v>0</v>
      </c>
      <c r="AG81" s="78">
        <v>0</v>
      </c>
      <c r="AH81" s="78">
        <v>0</v>
      </c>
      <c r="AI81" s="78">
        <v>0</v>
      </c>
      <c r="AJ81" s="77"/>
      <c r="AK81" s="77"/>
      <c r="AL81" s="77"/>
      <c r="AM81" s="77"/>
      <c r="AN81" s="70"/>
      <c r="AO81" s="70"/>
      <c r="AP81" s="70"/>
      <c r="AQ81" s="70"/>
      <c r="AR81" s="70"/>
      <c r="AS81" s="70"/>
      <c r="AT81" s="70"/>
      <c r="AU81" s="70"/>
      <c r="AV81" s="70"/>
    </row>
    <row r="82" spans="1:48" ht="15" customHeight="1" x14ac:dyDescent="0.2">
      <c r="A82" s="42" t="s">
        <v>101</v>
      </c>
      <c r="B82" s="21">
        <f t="shared" si="35"/>
        <v>1</v>
      </c>
      <c r="C82" s="21">
        <f t="shared" si="36"/>
        <v>2000</v>
      </c>
      <c r="D82" s="28">
        <f t="shared" si="37"/>
        <v>0</v>
      </c>
      <c r="E82" s="25">
        <f t="shared" si="38"/>
        <v>0</v>
      </c>
      <c r="F82" s="70"/>
      <c r="G82" s="78">
        <v>1</v>
      </c>
      <c r="H82" s="78">
        <v>2000</v>
      </c>
      <c r="I82" s="78">
        <v>0</v>
      </c>
      <c r="J82" s="78">
        <v>0</v>
      </c>
      <c r="K82" s="8"/>
      <c r="L82" s="78"/>
      <c r="M82" s="78"/>
      <c r="N82" s="78"/>
      <c r="O82" s="78"/>
      <c r="P82" s="8"/>
      <c r="Q82" s="78">
        <v>0</v>
      </c>
      <c r="R82" s="78">
        <v>0</v>
      </c>
      <c r="S82" s="78">
        <v>0</v>
      </c>
      <c r="T82" s="78">
        <v>0</v>
      </c>
      <c r="U82" s="8"/>
      <c r="V82" s="78"/>
      <c r="W82" s="78"/>
      <c r="X82" s="78"/>
      <c r="Y82" s="78"/>
      <c r="Z82" s="8"/>
      <c r="AA82" s="78"/>
      <c r="AB82" s="78"/>
      <c r="AC82" s="78"/>
      <c r="AD82" s="78"/>
      <c r="AE82" s="8"/>
      <c r="AF82" s="78">
        <v>0</v>
      </c>
      <c r="AG82" s="78">
        <v>0</v>
      </c>
      <c r="AH82" s="78">
        <v>0</v>
      </c>
      <c r="AI82" s="78">
        <v>0</v>
      </c>
      <c r="AJ82" s="77"/>
      <c r="AK82" s="77"/>
      <c r="AL82" s="77"/>
      <c r="AM82" s="77"/>
      <c r="AN82" s="70"/>
      <c r="AO82" s="70"/>
      <c r="AP82" s="70"/>
      <c r="AQ82" s="70"/>
      <c r="AR82" s="70"/>
      <c r="AS82" s="70"/>
      <c r="AT82" s="70"/>
      <c r="AU82" s="70"/>
      <c r="AV82" s="70"/>
    </row>
    <row r="83" spans="1:48" ht="15" customHeight="1" x14ac:dyDescent="0.2">
      <c r="A83" s="42" t="s">
        <v>102</v>
      </c>
      <c r="B83" s="21">
        <f t="shared" si="35"/>
        <v>0</v>
      </c>
      <c r="C83" s="21">
        <f t="shared" si="36"/>
        <v>0</v>
      </c>
      <c r="D83" s="28">
        <f t="shared" si="37"/>
        <v>0</v>
      </c>
      <c r="E83" s="25">
        <f t="shared" si="38"/>
        <v>0</v>
      </c>
      <c r="F83" s="70"/>
      <c r="G83" s="78">
        <v>0</v>
      </c>
      <c r="H83" s="78">
        <v>0</v>
      </c>
      <c r="I83" s="78">
        <v>0</v>
      </c>
      <c r="J83" s="78">
        <v>0</v>
      </c>
      <c r="K83" s="8"/>
      <c r="L83" s="78"/>
      <c r="M83" s="78"/>
      <c r="N83" s="78"/>
      <c r="O83" s="78"/>
      <c r="P83" s="8"/>
      <c r="Q83" s="78">
        <v>0</v>
      </c>
      <c r="R83" s="78">
        <v>0</v>
      </c>
      <c r="S83" s="78">
        <v>0</v>
      </c>
      <c r="T83" s="78">
        <v>0</v>
      </c>
      <c r="U83" s="8"/>
      <c r="V83" s="78"/>
      <c r="W83" s="78"/>
      <c r="X83" s="78"/>
      <c r="Y83" s="78"/>
      <c r="Z83" s="8"/>
      <c r="AA83" s="78"/>
      <c r="AB83" s="78"/>
      <c r="AC83" s="78"/>
      <c r="AD83" s="78"/>
      <c r="AE83" s="8"/>
      <c r="AF83" s="78">
        <v>0</v>
      </c>
      <c r="AG83" s="78">
        <v>0</v>
      </c>
      <c r="AH83" s="78">
        <v>0</v>
      </c>
      <c r="AI83" s="78">
        <v>0</v>
      </c>
      <c r="AJ83" s="77"/>
      <c r="AK83" s="77"/>
      <c r="AL83" s="77"/>
      <c r="AM83" s="77"/>
      <c r="AN83" s="70"/>
      <c r="AO83" s="70"/>
      <c r="AP83" s="70"/>
      <c r="AQ83" s="70"/>
      <c r="AR83" s="70"/>
      <c r="AS83" s="70"/>
      <c r="AT83" s="70"/>
      <c r="AU83" s="70"/>
      <c r="AV83" s="70"/>
    </row>
    <row r="84" spans="1:48" ht="15" customHeight="1" x14ac:dyDescent="0.2">
      <c r="A84" s="42" t="s">
        <v>103</v>
      </c>
      <c r="B84" s="21">
        <f t="shared" si="35"/>
        <v>0</v>
      </c>
      <c r="C84" s="21">
        <f t="shared" si="36"/>
        <v>0</v>
      </c>
      <c r="D84" s="28">
        <f t="shared" si="37"/>
        <v>0</v>
      </c>
      <c r="E84" s="25">
        <f t="shared" si="38"/>
        <v>0</v>
      </c>
      <c r="F84" s="70"/>
      <c r="G84" s="78">
        <v>0</v>
      </c>
      <c r="H84" s="78">
        <v>0</v>
      </c>
      <c r="I84" s="78">
        <v>0</v>
      </c>
      <c r="J84" s="78">
        <v>0</v>
      </c>
      <c r="K84" s="8"/>
      <c r="L84" s="78"/>
      <c r="M84" s="78"/>
      <c r="N84" s="78"/>
      <c r="O84" s="78"/>
      <c r="P84" s="8"/>
      <c r="Q84" s="78">
        <v>0</v>
      </c>
      <c r="R84" s="78">
        <v>0</v>
      </c>
      <c r="S84" s="78">
        <v>0</v>
      </c>
      <c r="T84" s="78">
        <v>0</v>
      </c>
      <c r="U84" s="8"/>
      <c r="V84" s="78"/>
      <c r="W84" s="78"/>
      <c r="X84" s="78"/>
      <c r="Y84" s="78"/>
      <c r="Z84" s="8"/>
      <c r="AA84" s="78"/>
      <c r="AB84" s="78"/>
      <c r="AC84" s="78"/>
      <c r="AD84" s="78"/>
      <c r="AE84" s="8"/>
      <c r="AF84" s="78">
        <v>0</v>
      </c>
      <c r="AG84" s="78">
        <v>0</v>
      </c>
      <c r="AH84" s="78">
        <v>0</v>
      </c>
      <c r="AI84" s="78">
        <v>0</v>
      </c>
      <c r="AJ84" s="77"/>
      <c r="AK84" s="77"/>
      <c r="AL84" s="77"/>
      <c r="AM84" s="77"/>
      <c r="AN84" s="70"/>
      <c r="AO84" s="70"/>
      <c r="AP84" s="70"/>
      <c r="AQ84" s="70"/>
      <c r="AR84" s="70"/>
      <c r="AS84" s="70"/>
      <c r="AT84" s="70"/>
      <c r="AU84" s="70"/>
      <c r="AV84" s="70"/>
    </row>
    <row r="85" spans="1:48" ht="15" customHeight="1" x14ac:dyDescent="0.2">
      <c r="A85" s="42" t="s">
        <v>104</v>
      </c>
      <c r="B85" s="21">
        <f t="shared" si="35"/>
        <v>3</v>
      </c>
      <c r="C85" s="21">
        <f t="shared" si="36"/>
        <v>750</v>
      </c>
      <c r="D85" s="28">
        <f t="shared" si="37"/>
        <v>0</v>
      </c>
      <c r="E85" s="25">
        <f t="shared" si="38"/>
        <v>0</v>
      </c>
      <c r="F85" s="70"/>
      <c r="G85" s="78">
        <v>3</v>
      </c>
      <c r="H85" s="78">
        <v>750</v>
      </c>
      <c r="I85" s="78">
        <v>0</v>
      </c>
      <c r="J85" s="78">
        <v>0</v>
      </c>
      <c r="K85" s="8"/>
      <c r="L85" s="78"/>
      <c r="M85" s="78"/>
      <c r="N85" s="78"/>
      <c r="O85" s="78"/>
      <c r="P85" s="8"/>
      <c r="Q85" s="78">
        <v>0</v>
      </c>
      <c r="R85" s="78">
        <v>0</v>
      </c>
      <c r="S85" s="78">
        <v>0</v>
      </c>
      <c r="T85" s="78">
        <v>0</v>
      </c>
      <c r="U85" s="8"/>
      <c r="V85" s="78"/>
      <c r="W85" s="78"/>
      <c r="X85" s="78"/>
      <c r="Y85" s="78"/>
      <c r="Z85" s="8"/>
      <c r="AA85" s="78"/>
      <c r="AB85" s="78"/>
      <c r="AC85" s="78"/>
      <c r="AD85" s="78"/>
      <c r="AE85" s="8"/>
      <c r="AF85" s="78">
        <v>0</v>
      </c>
      <c r="AG85" s="78">
        <v>0</v>
      </c>
      <c r="AH85" s="78">
        <v>0</v>
      </c>
      <c r="AI85" s="78">
        <v>0</v>
      </c>
      <c r="AJ85" s="77"/>
      <c r="AK85" s="77"/>
      <c r="AL85" s="77"/>
      <c r="AM85" s="77"/>
      <c r="AN85" s="70"/>
      <c r="AO85" s="70"/>
      <c r="AP85" s="70"/>
      <c r="AQ85" s="70"/>
      <c r="AR85" s="70"/>
      <c r="AS85" s="70"/>
      <c r="AT85" s="70"/>
      <c r="AU85" s="70"/>
      <c r="AV85" s="70"/>
    </row>
    <row r="86" spans="1:48" ht="15" customHeight="1" x14ac:dyDescent="0.2">
      <c r="A86" s="42" t="s">
        <v>33</v>
      </c>
      <c r="B86" s="21">
        <f t="shared" si="35"/>
        <v>25</v>
      </c>
      <c r="C86" s="21">
        <f t="shared" si="36"/>
        <v>1320</v>
      </c>
      <c r="D86" s="28">
        <f t="shared" si="37"/>
        <v>0</v>
      </c>
      <c r="E86" s="25">
        <f t="shared" si="38"/>
        <v>0</v>
      </c>
      <c r="F86" s="70"/>
      <c r="G86" s="78">
        <v>6</v>
      </c>
      <c r="H86" s="78">
        <v>350</v>
      </c>
      <c r="I86" s="78">
        <v>0</v>
      </c>
      <c r="J86" s="78">
        <v>0</v>
      </c>
      <c r="K86" s="8"/>
      <c r="L86" s="78">
        <v>7</v>
      </c>
      <c r="M86" s="78">
        <v>610</v>
      </c>
      <c r="N86" s="78">
        <v>0</v>
      </c>
      <c r="O86" s="78">
        <v>0</v>
      </c>
      <c r="P86" s="8"/>
      <c r="Q86" s="78">
        <v>1</v>
      </c>
      <c r="R86" s="78">
        <v>10</v>
      </c>
      <c r="S86" s="78">
        <v>0</v>
      </c>
      <c r="T86" s="78">
        <v>0</v>
      </c>
      <c r="U86" s="8"/>
      <c r="V86" s="78">
        <v>2</v>
      </c>
      <c r="W86" s="78">
        <v>150</v>
      </c>
      <c r="X86" s="78">
        <v>0</v>
      </c>
      <c r="Y86" s="78">
        <v>0</v>
      </c>
      <c r="Z86" s="8"/>
      <c r="AA86" s="78">
        <v>7</v>
      </c>
      <c r="AB86" s="78">
        <v>180</v>
      </c>
      <c r="AC86" s="78">
        <v>0</v>
      </c>
      <c r="AD86" s="78">
        <v>0</v>
      </c>
      <c r="AE86" s="8"/>
      <c r="AF86" s="78">
        <v>2</v>
      </c>
      <c r="AG86" s="78">
        <v>20</v>
      </c>
      <c r="AH86" s="78">
        <v>0</v>
      </c>
      <c r="AI86" s="78">
        <v>0</v>
      </c>
      <c r="AJ86" s="77"/>
      <c r="AK86" s="77"/>
      <c r="AL86" s="77"/>
      <c r="AM86" s="77"/>
      <c r="AN86" s="70"/>
      <c r="AO86" s="70"/>
      <c r="AP86" s="70"/>
      <c r="AQ86" s="70"/>
      <c r="AR86" s="70"/>
      <c r="AS86" s="70"/>
      <c r="AT86" s="70"/>
      <c r="AU86" s="70"/>
      <c r="AV86" s="70"/>
    </row>
    <row r="87" spans="1:48" ht="15" customHeight="1" x14ac:dyDescent="0.2">
      <c r="A87" s="42" t="s">
        <v>37</v>
      </c>
      <c r="B87" s="21">
        <f t="shared" si="35"/>
        <v>6</v>
      </c>
      <c r="C87" s="21">
        <f t="shared" si="36"/>
        <v>6800</v>
      </c>
      <c r="D87" s="28">
        <f t="shared" si="37"/>
        <v>0</v>
      </c>
      <c r="E87" s="25">
        <f t="shared" si="38"/>
        <v>0</v>
      </c>
      <c r="F87" s="70"/>
      <c r="G87" s="78">
        <v>2</v>
      </c>
      <c r="H87" s="78">
        <v>200</v>
      </c>
      <c r="I87" s="78">
        <v>0</v>
      </c>
      <c r="J87" s="78">
        <v>0</v>
      </c>
      <c r="K87" s="8"/>
      <c r="L87" s="78">
        <v>1</v>
      </c>
      <c r="M87" s="78">
        <v>100</v>
      </c>
      <c r="N87" s="78">
        <v>0</v>
      </c>
      <c r="O87" s="78">
        <v>0</v>
      </c>
      <c r="P87" s="8"/>
      <c r="Q87" s="78">
        <v>1</v>
      </c>
      <c r="R87" s="78">
        <v>6000</v>
      </c>
      <c r="S87" s="78">
        <v>0</v>
      </c>
      <c r="T87" s="78">
        <v>0</v>
      </c>
      <c r="U87" s="8"/>
      <c r="V87" s="78">
        <v>1</v>
      </c>
      <c r="W87" s="78">
        <v>0</v>
      </c>
      <c r="X87" s="78">
        <v>0</v>
      </c>
      <c r="Y87" s="78">
        <v>0</v>
      </c>
      <c r="Z87" s="8"/>
      <c r="AA87" s="78"/>
      <c r="AB87" s="78"/>
      <c r="AC87" s="78"/>
      <c r="AD87" s="78"/>
      <c r="AE87" s="8"/>
      <c r="AF87" s="78">
        <v>1</v>
      </c>
      <c r="AG87" s="78">
        <v>500</v>
      </c>
      <c r="AH87" s="78">
        <v>0</v>
      </c>
      <c r="AI87" s="78">
        <v>0</v>
      </c>
      <c r="AJ87" s="77"/>
      <c r="AK87" s="77"/>
      <c r="AL87" s="77"/>
      <c r="AM87" s="77"/>
      <c r="AN87" s="70"/>
      <c r="AO87" s="70"/>
      <c r="AP87" s="70"/>
      <c r="AQ87" s="70"/>
      <c r="AR87" s="70"/>
      <c r="AS87" s="70"/>
      <c r="AT87" s="70"/>
      <c r="AU87" s="70"/>
      <c r="AV87" s="70"/>
    </row>
    <row r="88" spans="1:48" ht="15" customHeight="1" x14ac:dyDescent="0.2">
      <c r="A88" s="43" t="s">
        <v>49</v>
      </c>
      <c r="B88" s="29">
        <f>SUM(B80:B87)</f>
        <v>40</v>
      </c>
      <c r="C88" s="29">
        <f t="shared" ref="C88:E88" si="39">SUM(C80:C87)</f>
        <v>12190</v>
      </c>
      <c r="D88" s="33">
        <f t="shared" si="39"/>
        <v>0</v>
      </c>
      <c r="E88" s="26">
        <f t="shared" si="39"/>
        <v>0</v>
      </c>
      <c r="F88" s="70"/>
      <c r="G88" s="10">
        <f>SUM(G80:G87)</f>
        <v>12</v>
      </c>
      <c r="H88" s="10">
        <f>SUM(H80:H87)</f>
        <v>3300</v>
      </c>
      <c r="I88" s="80">
        <f>SUM(I80:I87)</f>
        <v>0</v>
      </c>
      <c r="J88" s="80">
        <f>SUM(J80:J87)</f>
        <v>0</v>
      </c>
      <c r="K88" s="8"/>
      <c r="L88" s="80">
        <f>SUM(L80:L87)</f>
        <v>9</v>
      </c>
      <c r="M88" s="80">
        <f>SUM(M80:M87)</f>
        <v>760</v>
      </c>
      <c r="N88" s="80">
        <f>SUM(N80:N87)</f>
        <v>0</v>
      </c>
      <c r="O88" s="80">
        <f>SUM(O80:O87)</f>
        <v>0</v>
      </c>
      <c r="P88" s="8"/>
      <c r="Q88" s="80">
        <f>SUM(Q80:Q87)</f>
        <v>3</v>
      </c>
      <c r="R88" s="80">
        <f>SUM(R80:R87)</f>
        <v>6210</v>
      </c>
      <c r="S88" s="80">
        <f>SUM(S80:S87)</f>
        <v>0</v>
      </c>
      <c r="T88" s="80">
        <f>SUM(T80:T87)</f>
        <v>0</v>
      </c>
      <c r="U88" s="8"/>
      <c r="V88" s="80">
        <f>SUM(V80:V87)</f>
        <v>3</v>
      </c>
      <c r="W88" s="80">
        <f>SUM(W80:W87)</f>
        <v>150</v>
      </c>
      <c r="X88" s="80">
        <f>SUM(X80:X87)</f>
        <v>0</v>
      </c>
      <c r="Y88" s="80">
        <f>SUM(Y80:Y87)</f>
        <v>0</v>
      </c>
      <c r="Z88" s="8"/>
      <c r="AA88" s="80">
        <f>SUM(AA80:AA87)</f>
        <v>8</v>
      </c>
      <c r="AB88" s="80">
        <f>SUM(AB80:AB87)</f>
        <v>200</v>
      </c>
      <c r="AC88" s="80">
        <f>SUM(AC80:AC87)</f>
        <v>0</v>
      </c>
      <c r="AD88" s="80">
        <f>SUM(AD80:AD87)</f>
        <v>0</v>
      </c>
      <c r="AE88" s="8"/>
      <c r="AF88" s="80">
        <f>SUM(AF80:AF87)</f>
        <v>5</v>
      </c>
      <c r="AG88" s="80">
        <f>SUM(AG80:AG87)</f>
        <v>1570</v>
      </c>
      <c r="AH88" s="80">
        <f>SUM(AH80:AH87)</f>
        <v>0</v>
      </c>
      <c r="AI88" s="80">
        <f>SUM(AI80:AI87)</f>
        <v>0</v>
      </c>
      <c r="AJ88" s="77"/>
      <c r="AK88" s="77"/>
      <c r="AL88" s="77"/>
      <c r="AM88" s="77"/>
      <c r="AN88" s="70"/>
      <c r="AO88" s="70"/>
      <c r="AP88" s="70"/>
      <c r="AQ88" s="70"/>
      <c r="AR88" s="70"/>
      <c r="AS88" s="70"/>
      <c r="AT88" s="70"/>
      <c r="AU88" s="70"/>
      <c r="AV88" s="70"/>
    </row>
    <row r="89" spans="1:48" ht="15" customHeight="1" thickBot="1" x14ac:dyDescent="0.25">
      <c r="A89" s="46" t="s">
        <v>10</v>
      </c>
      <c r="B89" s="37">
        <f>G89+L89+Q89+V89+AA89+AF89</f>
        <v>95</v>
      </c>
      <c r="C89" s="37">
        <f>H89+M89+R89+W89+AB89+AG89</f>
        <v>407500</v>
      </c>
      <c r="D89" s="37">
        <f>I89+N89+S89+X89+AC89+AH89</f>
        <v>0</v>
      </c>
      <c r="E89" s="37">
        <f>J89+O89+T89+Y89+AD89+AI89</f>
        <v>1</v>
      </c>
      <c r="F89" s="70"/>
      <c r="G89" s="11">
        <v>68</v>
      </c>
      <c r="H89" s="11">
        <v>62710</v>
      </c>
      <c r="I89" s="10">
        <v>0</v>
      </c>
      <c r="J89" s="79">
        <v>1</v>
      </c>
      <c r="K89" s="8"/>
      <c r="L89" s="8">
        <v>0</v>
      </c>
      <c r="M89" s="8">
        <v>0</v>
      </c>
      <c r="N89" s="8">
        <v>0</v>
      </c>
      <c r="O89" s="8">
        <v>0</v>
      </c>
      <c r="P89" s="8"/>
      <c r="Q89" s="9">
        <v>10</v>
      </c>
      <c r="R89" s="9">
        <v>620</v>
      </c>
      <c r="S89" s="9">
        <v>0</v>
      </c>
      <c r="T89" s="9">
        <v>0</v>
      </c>
      <c r="U89" s="8"/>
      <c r="V89" s="9">
        <v>6</v>
      </c>
      <c r="W89" s="9">
        <v>91510</v>
      </c>
      <c r="X89" s="9">
        <v>0</v>
      </c>
      <c r="Y89" s="9">
        <v>0</v>
      </c>
      <c r="Z89" s="8"/>
      <c r="AA89" s="8">
        <v>0</v>
      </c>
      <c r="AB89" s="8">
        <v>0</v>
      </c>
      <c r="AC89" s="8">
        <v>0</v>
      </c>
      <c r="AD89" s="8">
        <v>0</v>
      </c>
      <c r="AE89" s="8"/>
      <c r="AF89" s="11">
        <v>11</v>
      </c>
      <c r="AG89" s="11">
        <v>252660</v>
      </c>
      <c r="AH89" s="11">
        <v>0</v>
      </c>
      <c r="AI89" s="79">
        <v>0</v>
      </c>
      <c r="AJ89" s="77"/>
      <c r="AK89" s="77"/>
      <c r="AL89" s="77"/>
      <c r="AM89" s="77"/>
      <c r="AN89" s="70"/>
      <c r="AO89" s="70"/>
      <c r="AP89" s="70"/>
      <c r="AQ89" s="70"/>
      <c r="AR89" s="70"/>
      <c r="AS89" s="70"/>
      <c r="AT89" s="70"/>
      <c r="AU89" s="70"/>
      <c r="AV89" s="70"/>
    </row>
    <row r="90" spans="1:48" ht="15" customHeight="1" x14ac:dyDescent="0.2">
      <c r="A90" s="47" t="s">
        <v>49</v>
      </c>
      <c r="B90" s="48">
        <f>SUM(B8+B13+B35+B47+B61+B70+B78+B88+B89)</f>
        <v>2072</v>
      </c>
      <c r="C90" s="48">
        <f t="shared" ref="C90:E90" si="40">SUM(C8+C13+C35+C47+C61+C70+C78+C88+C89)</f>
        <v>3579305</v>
      </c>
      <c r="D90" s="48">
        <f t="shared" si="40"/>
        <v>6</v>
      </c>
      <c r="E90" s="49">
        <f t="shared" si="40"/>
        <v>39</v>
      </c>
      <c r="F90" s="70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77"/>
      <c r="AK90" s="77"/>
      <c r="AL90" s="77"/>
      <c r="AM90" s="77"/>
      <c r="AN90" s="70"/>
      <c r="AO90" s="70"/>
      <c r="AP90" s="70"/>
      <c r="AQ90" s="70"/>
      <c r="AR90" s="70"/>
      <c r="AS90" s="70"/>
      <c r="AT90" s="70"/>
      <c r="AU90" s="70"/>
      <c r="AV90" s="70"/>
    </row>
    <row r="91" spans="1:48" ht="18.95" customHeight="1" x14ac:dyDescent="0.2">
      <c r="A91" s="3"/>
      <c r="B91" s="4"/>
      <c r="C91" s="4"/>
      <c r="D91" s="4"/>
      <c r="E91" s="4"/>
      <c r="F91" s="70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77"/>
      <c r="AG91" s="77"/>
      <c r="AH91" s="77"/>
      <c r="AI91" s="77"/>
      <c r="AJ91" s="77"/>
      <c r="AK91" s="77"/>
      <c r="AL91" s="77"/>
      <c r="AM91" s="77"/>
      <c r="AN91" s="70"/>
      <c r="AO91" s="70"/>
      <c r="AP91" s="70"/>
      <c r="AQ91" s="70"/>
      <c r="AR91" s="70"/>
      <c r="AS91" s="70"/>
      <c r="AT91" s="70"/>
      <c r="AU91" s="70"/>
      <c r="AV91" s="70"/>
    </row>
    <row r="92" spans="1:48" ht="18.95" customHeight="1" x14ac:dyDescent="0.2">
      <c r="A92" s="3"/>
      <c r="B92" s="4"/>
      <c r="C92" s="3"/>
      <c r="D92" s="3"/>
      <c r="E92" s="3"/>
      <c r="F92" s="70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77"/>
      <c r="AG92" s="77"/>
      <c r="AH92" s="77"/>
      <c r="AI92" s="77"/>
      <c r="AJ92" s="77"/>
      <c r="AK92" s="77"/>
      <c r="AL92" s="77"/>
      <c r="AM92" s="77"/>
      <c r="AN92" s="70"/>
      <c r="AO92" s="70"/>
      <c r="AP92" s="70"/>
      <c r="AQ92" s="70"/>
      <c r="AR92" s="70"/>
      <c r="AS92" s="70"/>
      <c r="AT92" s="70"/>
      <c r="AU92" s="70"/>
      <c r="AV92" s="70"/>
    </row>
    <row r="93" spans="1:48" ht="18.95" customHeight="1" x14ac:dyDescent="0.2">
      <c r="B93" s="3"/>
      <c r="C93" s="3"/>
      <c r="D93" s="3"/>
      <c r="E93" s="3"/>
      <c r="F93" s="70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77"/>
      <c r="AG93" s="77"/>
      <c r="AH93" s="77"/>
      <c r="AI93" s="77"/>
      <c r="AJ93" s="77"/>
      <c r="AK93" s="77"/>
      <c r="AL93" s="77"/>
      <c r="AM93" s="77"/>
      <c r="AN93" s="70"/>
      <c r="AO93" s="70"/>
      <c r="AP93" s="70"/>
      <c r="AQ93" s="70"/>
      <c r="AR93" s="70"/>
      <c r="AS93" s="70"/>
      <c r="AT93" s="70"/>
      <c r="AU93" s="70"/>
      <c r="AV93" s="70"/>
    </row>
    <row r="94" spans="1:48" ht="18.95" customHeight="1" x14ac:dyDescent="0.2">
      <c r="A94" s="3"/>
      <c r="B94" s="3"/>
      <c r="C94" s="3"/>
      <c r="D94" s="3"/>
      <c r="E94" s="3"/>
      <c r="F94" s="70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77"/>
      <c r="AG94" s="77"/>
      <c r="AH94" s="77"/>
      <c r="AI94" s="77"/>
      <c r="AJ94" s="77"/>
      <c r="AK94" s="77"/>
      <c r="AL94" s="77"/>
      <c r="AM94" s="77"/>
      <c r="AN94" s="70"/>
      <c r="AO94" s="70"/>
      <c r="AP94" s="70"/>
      <c r="AQ94" s="70"/>
      <c r="AR94" s="70"/>
      <c r="AS94" s="70"/>
      <c r="AT94" s="70"/>
      <c r="AU94" s="70"/>
      <c r="AV94" s="70"/>
    </row>
    <row r="95" spans="1:48" ht="18.95" customHeight="1" x14ac:dyDescent="0.2">
      <c r="A95" s="3"/>
      <c r="B95" s="3"/>
      <c r="C95" s="3"/>
      <c r="D95" s="3"/>
      <c r="E95" s="3"/>
      <c r="F95" s="70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77"/>
      <c r="AG95" s="77"/>
      <c r="AH95" s="77"/>
      <c r="AI95" s="77"/>
      <c r="AJ95" s="77"/>
      <c r="AK95" s="77"/>
      <c r="AL95" s="77"/>
      <c r="AM95" s="77"/>
      <c r="AN95" s="70"/>
      <c r="AO95" s="70"/>
      <c r="AP95" s="70"/>
      <c r="AQ95" s="70"/>
      <c r="AR95" s="70"/>
      <c r="AS95" s="70"/>
      <c r="AT95" s="70"/>
      <c r="AU95" s="70"/>
      <c r="AV95" s="70"/>
    </row>
    <row r="96" spans="1:48" ht="18.95" customHeight="1" x14ac:dyDescent="0.2">
      <c r="A96" s="3"/>
      <c r="B96" s="3"/>
      <c r="C96" s="3"/>
      <c r="D96" s="3"/>
      <c r="E96" s="3"/>
      <c r="F96" s="70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77"/>
      <c r="AG96" s="77"/>
      <c r="AH96" s="77"/>
      <c r="AI96" s="77"/>
      <c r="AJ96" s="77"/>
      <c r="AK96" s="77"/>
      <c r="AL96" s="77"/>
      <c r="AM96" s="77"/>
      <c r="AN96" s="70"/>
      <c r="AO96" s="70"/>
      <c r="AP96" s="70"/>
      <c r="AQ96" s="70"/>
      <c r="AR96" s="70"/>
      <c r="AS96" s="70"/>
      <c r="AT96" s="70"/>
      <c r="AU96" s="70"/>
      <c r="AV96" s="70"/>
    </row>
    <row r="97" spans="1:48" ht="18.95" customHeight="1" x14ac:dyDescent="0.2">
      <c r="A97" s="3"/>
      <c r="B97" s="3"/>
      <c r="C97" s="3"/>
      <c r="D97" s="3"/>
      <c r="E97" s="3"/>
      <c r="F97" s="70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77"/>
      <c r="AG97" s="77"/>
      <c r="AH97" s="77"/>
      <c r="AI97" s="77"/>
      <c r="AJ97" s="77"/>
      <c r="AK97" s="77"/>
      <c r="AL97" s="77"/>
      <c r="AM97" s="77"/>
      <c r="AN97" s="70"/>
      <c r="AO97" s="70"/>
      <c r="AP97" s="70"/>
      <c r="AQ97" s="70"/>
      <c r="AR97" s="70"/>
      <c r="AS97" s="70"/>
      <c r="AT97" s="70"/>
      <c r="AU97" s="70"/>
      <c r="AV97" s="70"/>
    </row>
    <row r="98" spans="1:48" ht="18.95" customHeight="1" x14ac:dyDescent="0.2">
      <c r="A98" s="3"/>
      <c r="B98" s="3"/>
      <c r="C98" s="3"/>
      <c r="D98" s="3"/>
      <c r="E98" s="3"/>
      <c r="F98" s="70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77"/>
      <c r="AG98" s="77"/>
      <c r="AH98" s="77"/>
      <c r="AI98" s="77"/>
      <c r="AJ98" s="77"/>
      <c r="AK98" s="77"/>
      <c r="AL98" s="77"/>
      <c r="AM98" s="77"/>
      <c r="AN98" s="70"/>
      <c r="AO98" s="70"/>
      <c r="AP98" s="70"/>
      <c r="AQ98" s="70"/>
      <c r="AR98" s="70"/>
      <c r="AS98" s="70"/>
      <c r="AT98" s="70"/>
      <c r="AU98" s="70"/>
      <c r="AV98" s="70"/>
    </row>
    <row r="99" spans="1:48" ht="18.95" customHeight="1" x14ac:dyDescent="0.2">
      <c r="A99" s="3"/>
      <c r="B99" s="3"/>
      <c r="C99" s="3"/>
      <c r="D99" s="3"/>
      <c r="E99" s="3"/>
      <c r="F99" s="70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77"/>
      <c r="AG99" s="77"/>
      <c r="AH99" s="77"/>
      <c r="AI99" s="77"/>
      <c r="AJ99" s="77"/>
      <c r="AK99" s="77"/>
      <c r="AL99" s="77"/>
      <c r="AM99" s="77"/>
      <c r="AN99" s="70"/>
      <c r="AO99" s="70"/>
      <c r="AP99" s="70"/>
      <c r="AQ99" s="70"/>
      <c r="AR99" s="70"/>
      <c r="AS99" s="70"/>
      <c r="AT99" s="70"/>
      <c r="AU99" s="70"/>
      <c r="AV99" s="70"/>
    </row>
    <row r="100" spans="1:48" ht="18.95" customHeight="1" x14ac:dyDescent="0.2">
      <c r="A100" s="3"/>
      <c r="B100" s="3"/>
      <c r="C100" s="3"/>
      <c r="D100" s="3"/>
      <c r="E100" s="3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77"/>
      <c r="AG100" s="77"/>
      <c r="AH100" s="77"/>
      <c r="AI100" s="77"/>
      <c r="AJ100" s="77"/>
      <c r="AK100" s="77"/>
      <c r="AL100" s="77"/>
      <c r="AM100" s="77"/>
    </row>
    <row r="101" spans="1:48" ht="18.95" customHeight="1" x14ac:dyDescent="0.2">
      <c r="A101" s="3"/>
      <c r="B101" s="3"/>
      <c r="C101" s="3"/>
      <c r="D101" s="3"/>
      <c r="E101" s="3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77"/>
      <c r="AG101" s="77"/>
      <c r="AH101" s="77"/>
      <c r="AI101" s="77"/>
      <c r="AJ101" s="77"/>
      <c r="AK101" s="77"/>
      <c r="AL101" s="77"/>
      <c r="AM101" s="77"/>
    </row>
    <row r="102" spans="1:48" ht="18.95" customHeight="1" x14ac:dyDescent="0.2">
      <c r="A102" s="3"/>
      <c r="B102" s="3"/>
      <c r="C102" s="3"/>
      <c r="D102" s="3"/>
      <c r="E102" s="3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77"/>
      <c r="AG102" s="77"/>
      <c r="AH102" s="77"/>
      <c r="AI102" s="77"/>
      <c r="AJ102" s="77"/>
      <c r="AK102" s="77"/>
      <c r="AL102" s="77"/>
      <c r="AM102" s="77"/>
    </row>
    <row r="103" spans="1:48" ht="18.95" customHeight="1" x14ac:dyDescent="0.2">
      <c r="A103" s="3"/>
      <c r="B103" s="3"/>
      <c r="C103" s="3"/>
      <c r="D103" s="3"/>
      <c r="E103" s="3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77"/>
      <c r="AG103" s="77"/>
      <c r="AH103" s="77"/>
      <c r="AI103" s="77"/>
      <c r="AJ103" s="77"/>
      <c r="AK103" s="77"/>
      <c r="AL103" s="77"/>
      <c r="AM103" s="77"/>
    </row>
    <row r="104" spans="1:48" ht="18.95" customHeight="1" x14ac:dyDescent="0.2">
      <c r="A104" s="3"/>
      <c r="B104" s="3"/>
      <c r="C104" s="3"/>
      <c r="D104" s="3"/>
      <c r="E104" s="3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77"/>
      <c r="AG104" s="77"/>
      <c r="AH104" s="77"/>
      <c r="AI104" s="77"/>
      <c r="AJ104" s="77"/>
      <c r="AK104" s="77"/>
      <c r="AL104" s="77"/>
      <c r="AM104" s="77"/>
    </row>
    <row r="105" spans="1:48" ht="18.95" customHeight="1" x14ac:dyDescent="0.2">
      <c r="A105" s="3"/>
      <c r="B105" s="3"/>
      <c r="C105" s="3"/>
      <c r="D105" s="3"/>
      <c r="E105" s="3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77"/>
      <c r="AG105" s="77"/>
      <c r="AH105" s="77"/>
      <c r="AI105" s="77"/>
      <c r="AJ105" s="77"/>
      <c r="AK105" s="77"/>
      <c r="AL105" s="77"/>
      <c r="AM105" s="77"/>
    </row>
    <row r="106" spans="1:48" ht="18.95" customHeight="1" x14ac:dyDescent="0.2">
      <c r="A106" s="3"/>
      <c r="B106" s="3"/>
      <c r="C106" s="3"/>
      <c r="D106" s="3"/>
      <c r="E106" s="3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77"/>
      <c r="AG106" s="77"/>
      <c r="AH106" s="77"/>
      <c r="AI106" s="77"/>
      <c r="AJ106" s="77"/>
      <c r="AK106" s="77"/>
      <c r="AL106" s="77"/>
      <c r="AM106" s="77"/>
    </row>
    <row r="107" spans="1:48" ht="18.95" customHeight="1" x14ac:dyDescent="0.2">
      <c r="A107" s="3"/>
      <c r="B107" s="3"/>
      <c r="C107" s="3"/>
      <c r="D107" s="3"/>
      <c r="E107" s="3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77"/>
      <c r="AG107" s="77"/>
      <c r="AH107" s="77"/>
      <c r="AI107" s="77"/>
      <c r="AJ107" s="77"/>
      <c r="AK107" s="77"/>
      <c r="AL107" s="77"/>
      <c r="AM107" s="77"/>
    </row>
    <row r="108" spans="1:48" ht="18.95" customHeight="1" x14ac:dyDescent="0.2">
      <c r="A108" s="3"/>
      <c r="B108" s="3"/>
      <c r="C108" s="3"/>
      <c r="D108" s="3"/>
      <c r="E108" s="3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77"/>
      <c r="AG108" s="77"/>
      <c r="AH108" s="77"/>
      <c r="AI108" s="77"/>
      <c r="AJ108" s="77"/>
      <c r="AK108" s="77"/>
      <c r="AL108" s="77"/>
      <c r="AM108" s="77"/>
    </row>
    <row r="109" spans="1:48" ht="18.95" customHeight="1" x14ac:dyDescent="0.2">
      <c r="A109" s="3"/>
      <c r="B109" s="3"/>
      <c r="C109" s="3"/>
      <c r="D109" s="3"/>
      <c r="E109" s="3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77"/>
      <c r="AG109" s="77"/>
      <c r="AH109" s="77"/>
      <c r="AI109" s="77"/>
      <c r="AJ109" s="77"/>
      <c r="AK109" s="77"/>
      <c r="AL109" s="77"/>
      <c r="AM109" s="77"/>
    </row>
    <row r="110" spans="1:48" ht="18.95" customHeight="1" x14ac:dyDescent="0.2">
      <c r="A110" s="3"/>
      <c r="B110" s="3"/>
      <c r="C110" s="3"/>
      <c r="D110" s="3"/>
      <c r="E110" s="3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77"/>
      <c r="AG110" s="77"/>
      <c r="AH110" s="77"/>
      <c r="AI110" s="77"/>
      <c r="AJ110" s="77"/>
      <c r="AK110" s="77"/>
      <c r="AL110" s="77"/>
      <c r="AM110" s="77"/>
    </row>
    <row r="111" spans="1:48" ht="18.95" customHeight="1" x14ac:dyDescent="0.2">
      <c r="A111" s="3"/>
      <c r="B111" s="3"/>
      <c r="C111" s="3"/>
      <c r="D111" s="3"/>
      <c r="E111" s="3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77"/>
      <c r="AG111" s="77"/>
      <c r="AH111" s="77"/>
      <c r="AI111" s="77"/>
      <c r="AJ111" s="77"/>
      <c r="AK111" s="77"/>
      <c r="AL111" s="77"/>
      <c r="AM111" s="77"/>
    </row>
    <row r="112" spans="1:48" ht="18.95" customHeight="1" x14ac:dyDescent="0.2">
      <c r="A112" s="3"/>
      <c r="B112" s="3"/>
      <c r="C112" s="3"/>
      <c r="D112" s="3"/>
      <c r="E112" s="3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77"/>
      <c r="AG112" s="77"/>
      <c r="AH112" s="77"/>
      <c r="AI112" s="77"/>
      <c r="AJ112" s="77"/>
      <c r="AK112" s="77"/>
      <c r="AL112" s="77"/>
      <c r="AM112" s="77"/>
    </row>
    <row r="113" spans="1:39" ht="18.95" customHeight="1" x14ac:dyDescent="0.2">
      <c r="A113" s="3"/>
      <c r="B113" s="3"/>
      <c r="C113" s="3"/>
      <c r="D113" s="3"/>
      <c r="E113" s="3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77"/>
      <c r="AG113" s="77"/>
      <c r="AH113" s="77"/>
      <c r="AI113" s="77"/>
      <c r="AJ113" s="77"/>
      <c r="AK113" s="77"/>
      <c r="AL113" s="77"/>
      <c r="AM113" s="77"/>
    </row>
    <row r="114" spans="1:39" ht="18.95" customHeight="1" x14ac:dyDescent="0.2">
      <c r="A114" s="3"/>
      <c r="B114" s="3"/>
      <c r="C114" s="3"/>
      <c r="D114" s="3"/>
      <c r="E114" s="3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</row>
    <row r="115" spans="1:39" ht="18.95" customHeight="1" x14ac:dyDescent="0.2">
      <c r="A115" s="3"/>
      <c r="B115" s="3"/>
      <c r="C115" s="3"/>
      <c r="D115" s="3"/>
      <c r="E115" s="3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</row>
    <row r="116" spans="1:39" ht="18.95" customHeight="1" x14ac:dyDescent="0.2"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</row>
    <row r="117" spans="1:39" ht="18.95" customHeight="1" x14ac:dyDescent="0.2"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</row>
    <row r="118" spans="1:39" ht="18.95" customHeight="1" x14ac:dyDescent="0.2"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</row>
    <row r="119" spans="1:39" ht="18.95" customHeight="1" x14ac:dyDescent="0.2"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</row>
    <row r="120" spans="1:39" ht="18.95" customHeight="1" x14ac:dyDescent="0.2"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</row>
    <row r="121" spans="1:39" ht="18.95" customHeight="1" x14ac:dyDescent="0.2"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</row>
    <row r="122" spans="1:39" ht="18.95" customHeight="1" x14ac:dyDescent="0.2"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</row>
    <row r="123" spans="1:39" ht="18.95" customHeight="1" x14ac:dyDescent="0.2"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</row>
    <row r="124" spans="1:39" ht="18.95" customHeight="1" x14ac:dyDescent="0.2"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</row>
    <row r="125" spans="1:39" ht="18.95" customHeight="1" x14ac:dyDescent="0.2"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</row>
    <row r="126" spans="1:39" ht="18.95" customHeight="1" x14ac:dyDescent="0.2"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</row>
    <row r="127" spans="1:39" ht="18.95" customHeight="1" x14ac:dyDescent="0.2"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</row>
    <row r="128" spans="1:39" ht="18.95" customHeight="1" x14ac:dyDescent="0.2"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</row>
    <row r="129" spans="7:35" ht="18.95" customHeight="1" x14ac:dyDescent="0.2"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</row>
    <row r="130" spans="7:35" ht="18.95" customHeight="1" x14ac:dyDescent="0.2"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</row>
    <row r="131" spans="7:35" ht="18.95" customHeight="1" x14ac:dyDescent="0.2"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</row>
    <row r="132" spans="7:35" ht="18.95" customHeight="1" x14ac:dyDescent="0.2"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</row>
    <row r="133" spans="7:35" ht="18.95" customHeight="1" x14ac:dyDescent="0.2"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</row>
    <row r="134" spans="7:35" ht="18.95" customHeight="1" x14ac:dyDescent="0.2"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7:35" ht="18.95" customHeight="1" x14ac:dyDescent="0.2"/>
    <row r="136" spans="7:35" ht="18.95" customHeight="1" x14ac:dyDescent="0.2"/>
    <row r="137" spans="7:35" ht="18.95" customHeight="1" x14ac:dyDescent="0.2"/>
    <row r="138" spans="7:35" ht="18.95" customHeight="1" x14ac:dyDescent="0.2"/>
  </sheetData>
  <mergeCells count="9">
    <mergeCell ref="A48:E48"/>
    <mergeCell ref="A62:E62"/>
    <mergeCell ref="A71:E71"/>
    <mergeCell ref="A79:E79"/>
    <mergeCell ref="A1:E1"/>
    <mergeCell ref="A4:E4"/>
    <mergeCell ref="A9:E9"/>
    <mergeCell ref="A14:E14"/>
    <mergeCell ref="A36:E36"/>
  </mergeCells>
  <phoneticPr fontId="0" type="noConversion"/>
  <printOptions horizontalCentered="1"/>
  <pageMargins left="0.19685039370078741" right="0.19685039370078741" top="0.19685039370078741" bottom="0.19685039370078741" header="0.51181102362204722" footer="0.70866141732283472"/>
  <pageSetup paperSize="9" scale="36" firstPageNumber="11" fitToHeight="0" orientation="portrait" useFirstPageNumber="1" r:id="rId1"/>
  <headerFooter alignWithMargins="0">
    <oddFooter>&amp;C&amp;"Times New Roman,Normálne"&amp;9&amp;P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7" sqref="G27"/>
    </sheetView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vývoj za 5 rokov</vt:lpstr>
      <vt:lpstr>mesiace</vt:lpstr>
      <vt:lpstr>príčiny</vt:lpstr>
      <vt:lpstr>Hárok9</vt:lpstr>
    </vt:vector>
  </TitlesOfParts>
  <Company>mvsr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PTEÚ</dc:creator>
  <cp:lastModifiedBy>Marek Jaško</cp:lastModifiedBy>
  <cp:lastPrinted>2020-01-20T08:10:21Z</cp:lastPrinted>
  <dcterms:created xsi:type="dcterms:W3CDTF">2003-05-09T10:41:26Z</dcterms:created>
  <dcterms:modified xsi:type="dcterms:W3CDTF">2020-01-29T08:03:40Z</dcterms:modified>
</cp:coreProperties>
</file>