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schvale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L14" i="1"/>
  <c r="I14" i="1"/>
  <c r="L13" i="1"/>
  <c r="I13" i="1"/>
  <c r="L12" i="1"/>
  <c r="I12" i="1"/>
  <c r="L11" i="1"/>
  <c r="I11" i="1"/>
  <c r="L10" i="1"/>
  <c r="I10" i="1"/>
  <c r="L9" i="1" l="1"/>
  <c r="K9" i="1"/>
  <c r="K15" i="1" s="1"/>
  <c r="G9" i="1"/>
  <c r="I9" i="1" s="1"/>
  <c r="H15" i="1"/>
  <c r="L8" i="1"/>
  <c r="I8" i="1"/>
  <c r="L7" i="1"/>
  <c r="I7" i="1"/>
  <c r="L6" i="1"/>
  <c r="I6" i="1"/>
  <c r="L5" i="1"/>
  <c r="L4" i="1"/>
  <c r="L15" i="1" l="1"/>
  <c r="G15" i="1"/>
  <c r="I15" i="1"/>
</calcChain>
</file>

<file path=xl/sharedStrings.xml><?xml version="1.0" encoding="utf-8"?>
<sst xmlns="http://schemas.openxmlformats.org/spreadsheetml/2006/main" count="87" uniqueCount="72">
  <si>
    <t>P.č.</t>
  </si>
  <si>
    <t>kód ŽoNFP</t>
  </si>
  <si>
    <t>Názov projektu</t>
  </si>
  <si>
    <t>Názov Žiadateľa</t>
  </si>
  <si>
    <t>Obec</t>
  </si>
  <si>
    <t>Kraj</t>
  </si>
  <si>
    <t>Žiadané výdavky</t>
  </si>
  <si>
    <t>Schválené výdavky</t>
  </si>
  <si>
    <t>COV</t>
  </si>
  <si>
    <t>NFP</t>
  </si>
  <si>
    <t>EFRR</t>
  </si>
  <si>
    <t>NFP312060A883</t>
  </si>
  <si>
    <t>Nadstavba MŠ v Bijacovciach</t>
  </si>
  <si>
    <t>Obec Bijacovce</t>
  </si>
  <si>
    <t>Bijacovce</t>
  </si>
  <si>
    <t>Prešovský</t>
  </si>
  <si>
    <t>NFP312060B356</t>
  </si>
  <si>
    <t>4-triedna materská škola</t>
  </si>
  <si>
    <t>Obec Družstevná pri Hornáde</t>
  </si>
  <si>
    <t>Družstevná pri Hornáde</t>
  </si>
  <si>
    <t>Košický</t>
  </si>
  <si>
    <t>NFP312060B446</t>
  </si>
  <si>
    <t>Rekonštrukcia predškolského zariadenia – MŠ Hrebendova, Luník IX Košice</t>
  </si>
  <si>
    <t>Mesto Košice</t>
  </si>
  <si>
    <t>Košice - mestská časť Luník IX</t>
  </si>
  <si>
    <t>NFP312060B513</t>
  </si>
  <si>
    <t>Rozšírenie kapacity predškolského zariadenia v obci Veľká Lomnica</t>
  </si>
  <si>
    <t>Obec Veľká Lomnica</t>
  </si>
  <si>
    <t>Veľká Lomnica</t>
  </si>
  <si>
    <t>NFP312060B657</t>
  </si>
  <si>
    <t>Materská škola - obnova a nadstavba</t>
  </si>
  <si>
    <t>Mesto Sečovce</t>
  </si>
  <si>
    <t>Sečovce</t>
  </si>
  <si>
    <t>NFP312060B670</t>
  </si>
  <si>
    <t>Obnova materskej školy Vydrník</t>
  </si>
  <si>
    <t>Obec Vydrník</t>
  </si>
  <si>
    <t>Vydrník</t>
  </si>
  <si>
    <t>Spolu</t>
  </si>
  <si>
    <t>NFP312060A912</t>
  </si>
  <si>
    <t>Materská škola Čierny Balog - nadstavba a zateplenie</t>
  </si>
  <si>
    <t>Obec Čierny Balog</t>
  </si>
  <si>
    <t>Čierny Balog</t>
  </si>
  <si>
    <t>Banskobystrický</t>
  </si>
  <si>
    <t>NFP312060B607</t>
  </si>
  <si>
    <t>Materská škôlka Lovinobaňa</t>
  </si>
  <si>
    <t>Obec Lovinobaňa</t>
  </si>
  <si>
    <t>Lovinobaňa</t>
  </si>
  <si>
    <t>NFP312060A995</t>
  </si>
  <si>
    <t>Vybudovanie nového predškolského zariadenia v obci Vojčice</t>
  </si>
  <si>
    <t>Obec Vojčice</t>
  </si>
  <si>
    <t>Vojčice</t>
  </si>
  <si>
    <t>NFP312060B737</t>
  </si>
  <si>
    <t>Zlepšenie a rozšírenie kapacity materskej školy v obci Pruské</t>
  </si>
  <si>
    <t>Obec Pruské</t>
  </si>
  <si>
    <t>Pruské</t>
  </si>
  <si>
    <t>Trenčiansky</t>
  </si>
  <si>
    <t>NFP312060B384</t>
  </si>
  <si>
    <t>Materská škola - Ďurkov, rekonštrukcia a rozšírenie kapacity</t>
  </si>
  <si>
    <t>Obec Ďurkov</t>
  </si>
  <si>
    <t>Ďurkov</t>
  </si>
  <si>
    <t>p.č.</t>
  </si>
  <si>
    <t>Kód ŽoNFP</t>
  </si>
  <si>
    <t>Žiadané výdavky COV</t>
  </si>
  <si>
    <t>Žiadané výdavky NFP</t>
  </si>
  <si>
    <t>Poznámka</t>
  </si>
  <si>
    <t>1.</t>
  </si>
  <si>
    <t>NFP312060B436</t>
  </si>
  <si>
    <t>Novovybudované predškolské zariadenie v obci Lemešany</t>
  </si>
  <si>
    <t>Obec Lemešany</t>
  </si>
  <si>
    <t xml:space="preserve"> Lemešany</t>
  </si>
  <si>
    <t>ŽoNFP presunutá do 2.kola, písomná verzia prišla po lehote, poslali len v EF</t>
  </si>
  <si>
    <t>Zoznam schválených ŽoNFP-  OPLZ-PO6-SC612-2016-1a/OPLZ-PO6-SC612-2016-1b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</si>
</sst>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44" fontId="1" fillId="3" borderId="10" xfId="0" applyNumberFormat="1" applyFont="1" applyFill="1" applyBorder="1" applyAlignment="1">
      <alignment horizontal="center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44" fontId="1" fillId="3" borderId="11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right" vertical="center"/>
    </xf>
    <xf numFmtId="165" fontId="0" fillId="4" borderId="14" xfId="0" applyNumberFormat="1" applyFill="1" applyBorder="1" applyAlignment="1">
      <alignment horizontal="right" vertical="center"/>
    </xf>
    <xf numFmtId="165" fontId="0" fillId="4" borderId="13" xfId="0" applyNumberFormat="1" applyFill="1" applyBorder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right" vertical="center"/>
    </xf>
    <xf numFmtId="165" fontId="0" fillId="4" borderId="16" xfId="0" applyNumberFormat="1" applyFill="1" applyBorder="1" applyAlignment="1">
      <alignment horizontal="right" vertical="center"/>
    </xf>
    <xf numFmtId="165" fontId="0" fillId="4" borderId="17" xfId="0" applyNumberFormat="1" applyFill="1" applyBorder="1" applyAlignment="1">
      <alignment horizontal="right" vertical="center"/>
    </xf>
    <xf numFmtId="165" fontId="0" fillId="4" borderId="18" xfId="0" applyNumberFormat="1" applyFill="1" applyBorder="1" applyAlignment="1">
      <alignment horizontal="right" vertical="center"/>
    </xf>
    <xf numFmtId="0" fontId="0" fillId="4" borderId="19" xfId="0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65" fontId="0" fillId="4" borderId="16" xfId="0" applyNumberFormat="1" applyFont="1" applyFill="1" applyBorder="1" applyAlignment="1">
      <alignment horizontal="right" vertical="center"/>
    </xf>
    <xf numFmtId="165" fontId="0" fillId="0" borderId="18" xfId="0" applyNumberFormat="1" applyFont="1" applyFill="1" applyBorder="1" applyAlignment="1">
      <alignment horizontal="right" vertical="center"/>
    </xf>
    <xf numFmtId="0" fontId="0" fillId="4" borderId="16" xfId="0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right" vertical="center"/>
    </xf>
    <xf numFmtId="0" fontId="0" fillId="5" borderId="22" xfId="0" applyFill="1" applyBorder="1" applyAlignment="1">
      <alignment horizontal="center" vertical="center"/>
    </xf>
    <xf numFmtId="0" fontId="0" fillId="5" borderId="21" xfId="0" applyFill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0" fillId="5" borderId="21" xfId="0" applyNumberFormat="1" applyFont="1" applyFill="1" applyBorder="1" applyAlignment="1">
      <alignment horizontal="right" vertical="center"/>
    </xf>
    <xf numFmtId="165" fontId="0" fillId="5" borderId="21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14" fontId="0" fillId="4" borderId="26" xfId="0" applyNumberFormat="1" applyFill="1" applyBorder="1" applyAlignment="1">
      <alignment horizontal="center" vertical="center"/>
    </xf>
    <xf numFmtId="14" fontId="0" fillId="4" borderId="27" xfId="0" applyNumberFormat="1" applyFill="1" applyBorder="1" applyAlignment="1">
      <alignment horizontal="center" vertical="center"/>
    </xf>
    <xf numFmtId="14" fontId="0" fillId="4" borderId="28" xfId="0" applyNumberFormat="1" applyFill="1" applyBorder="1" applyAlignment="1">
      <alignment horizontal="center" vertical="center"/>
    </xf>
    <xf numFmtId="165" fontId="0" fillId="4" borderId="29" xfId="0" applyNumberForma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4" xfId="0" applyFill="1" applyBorder="1" applyAlignment="1">
      <alignment horizontal="left" vertical="center" wrapText="1"/>
    </xf>
    <xf numFmtId="165" fontId="0" fillId="4" borderId="24" xfId="0" applyNumberFormat="1" applyFont="1" applyFill="1" applyBorder="1" applyAlignment="1">
      <alignment horizontal="right" vertical="center"/>
    </xf>
    <xf numFmtId="165" fontId="0" fillId="0" borderId="25" xfId="0" applyNumberFormat="1" applyFont="1" applyFill="1" applyBorder="1" applyAlignment="1">
      <alignment horizontal="right" vertical="center"/>
    </xf>
    <xf numFmtId="0" fontId="1" fillId="4" borderId="30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top"/>
    </xf>
    <xf numFmtId="14" fontId="0" fillId="4" borderId="31" xfId="0" applyNumberFormat="1" applyFill="1" applyBorder="1" applyAlignment="1">
      <alignment horizontal="center" vertical="center"/>
    </xf>
    <xf numFmtId="14" fontId="0" fillId="4" borderId="32" xfId="0" applyNumberFormat="1" applyFill="1" applyBorder="1" applyAlignment="1">
      <alignment horizontal="center" vertical="center"/>
    </xf>
    <xf numFmtId="14" fontId="0" fillId="4" borderId="33" xfId="0" applyNumberForma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164" fontId="1" fillId="6" borderId="10" xfId="0" applyNumberFormat="1" applyFont="1" applyFill="1" applyBorder="1" applyAlignment="1">
      <alignment horizontal="center" vertical="center"/>
    </xf>
    <xf numFmtId="44" fontId="1" fillId="6" borderId="10" xfId="0" applyNumberFormat="1" applyFont="1" applyFill="1" applyBorder="1" applyAlignment="1">
      <alignment horizontal="center" vertical="center"/>
    </xf>
    <xf numFmtId="44" fontId="0" fillId="5" borderId="11" xfId="0" applyNumberForma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5" fontId="1" fillId="3" borderId="21" xfId="0" applyNumberFormat="1" applyFont="1" applyFill="1" applyBorder="1" applyAlignment="1">
      <alignment horizontal="center" vertical="center"/>
    </xf>
    <xf numFmtId="165" fontId="1" fillId="3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L4" sqref="L4:L15"/>
    </sheetView>
  </sheetViews>
  <sheetFormatPr defaultRowHeight="15" x14ac:dyDescent="0.25"/>
  <cols>
    <col min="1" max="1" width="13.140625" style="1" customWidth="1"/>
    <col min="2" max="2" width="16.5703125" style="1" customWidth="1"/>
    <col min="3" max="3" width="59.140625" style="1" customWidth="1"/>
    <col min="4" max="4" width="21.5703125" style="1" bestFit="1" customWidth="1"/>
    <col min="5" max="6" width="18.42578125" style="1" customWidth="1"/>
    <col min="7" max="7" width="24.85546875" style="28" customWidth="1"/>
    <col min="8" max="8" width="22.7109375" style="29" customWidth="1"/>
    <col min="9" max="9" width="19.5703125" style="29" customWidth="1"/>
    <col min="10" max="10" width="13.7109375" style="30" customWidth="1"/>
    <col min="11" max="11" width="13.140625" style="30" customWidth="1"/>
    <col min="12" max="12" width="17.85546875" style="30" customWidth="1"/>
    <col min="13" max="13" width="13.85546875" style="1" customWidth="1"/>
    <col min="14" max="14" width="11.42578125" style="1" bestFit="1" customWidth="1"/>
    <col min="15" max="16384" width="9.140625" style="1"/>
  </cols>
  <sheetData>
    <row r="1" spans="1:14" ht="36" customHeight="1" thickBot="1" x14ac:dyDescent="0.3">
      <c r="A1" s="69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4" ht="21.75" thickBot="1" x14ac:dyDescent="0.3">
      <c r="A2" s="72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5" t="s">
        <v>6</v>
      </c>
      <c r="H2" s="76"/>
      <c r="I2" s="77"/>
      <c r="J2" s="78" t="s">
        <v>7</v>
      </c>
      <c r="K2" s="79"/>
      <c r="L2" s="80"/>
      <c r="M2" s="2"/>
    </row>
    <row r="3" spans="1:14" ht="15.75" thickBot="1" x14ac:dyDescent="0.3">
      <c r="A3" s="73"/>
      <c r="B3" s="74"/>
      <c r="C3" s="74"/>
      <c r="D3" s="74"/>
      <c r="E3" s="74"/>
      <c r="F3" s="74"/>
      <c r="G3" s="3" t="s">
        <v>8</v>
      </c>
      <c r="H3" s="4" t="s">
        <v>9</v>
      </c>
      <c r="I3" s="4" t="s">
        <v>10</v>
      </c>
      <c r="J3" s="5" t="s">
        <v>8</v>
      </c>
      <c r="K3" s="6" t="s">
        <v>9</v>
      </c>
      <c r="L3" s="7" t="s">
        <v>10</v>
      </c>
      <c r="M3" s="2"/>
    </row>
    <row r="4" spans="1:14" ht="20.100000000000001" customHeight="1" x14ac:dyDescent="0.25">
      <c r="A4" s="53">
        <v>1</v>
      </c>
      <c r="B4" s="8" t="s">
        <v>11</v>
      </c>
      <c r="C4" s="56" t="s">
        <v>12</v>
      </c>
      <c r="D4" s="8" t="s">
        <v>13</v>
      </c>
      <c r="E4" s="8" t="s">
        <v>14</v>
      </c>
      <c r="F4" s="8" t="s">
        <v>15</v>
      </c>
      <c r="G4" s="9">
        <v>318018</v>
      </c>
      <c r="H4" s="10">
        <v>302117.09999999998</v>
      </c>
      <c r="I4" s="10">
        <v>270315.3</v>
      </c>
      <c r="J4" s="11">
        <v>318018</v>
      </c>
      <c r="K4" s="10">
        <v>302117.09999999998</v>
      </c>
      <c r="L4" s="47">
        <f t="shared" ref="L4:L9" si="0">J4*0.85</f>
        <v>270315.3</v>
      </c>
      <c r="M4" s="12"/>
      <c r="N4" s="12"/>
    </row>
    <row r="5" spans="1:14" ht="36" customHeight="1" x14ac:dyDescent="0.25">
      <c r="A5" s="32">
        <v>2</v>
      </c>
      <c r="B5" s="13" t="s">
        <v>16</v>
      </c>
      <c r="C5" s="43" t="s">
        <v>17</v>
      </c>
      <c r="D5" s="14" t="s">
        <v>18</v>
      </c>
      <c r="E5" s="14" t="s">
        <v>19</v>
      </c>
      <c r="F5" s="13" t="s">
        <v>20</v>
      </c>
      <c r="G5" s="15">
        <v>643200</v>
      </c>
      <c r="H5" s="16">
        <v>611040</v>
      </c>
      <c r="I5" s="16">
        <v>546720</v>
      </c>
      <c r="J5" s="16">
        <v>623765.89</v>
      </c>
      <c r="K5" s="17">
        <v>592577.6</v>
      </c>
      <c r="L5" s="18">
        <f t="shared" si="0"/>
        <v>530201.00650000002</v>
      </c>
      <c r="M5" s="12"/>
      <c r="N5" s="12"/>
    </row>
    <row r="6" spans="1:14" ht="36" customHeight="1" x14ac:dyDescent="0.25">
      <c r="A6" s="31">
        <v>3</v>
      </c>
      <c r="B6" s="13" t="s">
        <v>21</v>
      </c>
      <c r="C6" s="19" t="s">
        <v>22</v>
      </c>
      <c r="D6" s="13" t="s">
        <v>23</v>
      </c>
      <c r="E6" s="14" t="s">
        <v>24</v>
      </c>
      <c r="F6" s="13" t="s">
        <v>20</v>
      </c>
      <c r="G6" s="15">
        <v>552400</v>
      </c>
      <c r="H6" s="16">
        <v>524780</v>
      </c>
      <c r="I6" s="16">
        <f>G6*0.85</f>
        <v>469540</v>
      </c>
      <c r="J6" s="16">
        <v>552400</v>
      </c>
      <c r="K6" s="17">
        <v>524780</v>
      </c>
      <c r="L6" s="18">
        <f t="shared" si="0"/>
        <v>469540</v>
      </c>
      <c r="M6" s="12"/>
      <c r="N6" s="12"/>
    </row>
    <row r="7" spans="1:14" ht="49.5" customHeight="1" x14ac:dyDescent="0.25">
      <c r="A7" s="31">
        <v>4</v>
      </c>
      <c r="B7" s="20" t="s">
        <v>25</v>
      </c>
      <c r="C7" s="55" t="s">
        <v>26</v>
      </c>
      <c r="D7" s="21" t="s">
        <v>27</v>
      </c>
      <c r="E7" s="13" t="s">
        <v>28</v>
      </c>
      <c r="F7" s="22" t="s">
        <v>15</v>
      </c>
      <c r="G7" s="15">
        <v>848500</v>
      </c>
      <c r="H7" s="17">
        <v>806075</v>
      </c>
      <c r="I7" s="17">
        <f>G7*0.85</f>
        <v>721225</v>
      </c>
      <c r="J7" s="16">
        <v>821700</v>
      </c>
      <c r="K7" s="17">
        <v>780615</v>
      </c>
      <c r="L7" s="18">
        <f t="shared" si="0"/>
        <v>698445</v>
      </c>
      <c r="M7" s="12"/>
      <c r="N7" s="12"/>
    </row>
    <row r="8" spans="1:14" ht="32.25" customHeight="1" x14ac:dyDescent="0.25">
      <c r="A8" s="32">
        <v>5</v>
      </c>
      <c r="B8" s="20" t="s">
        <v>29</v>
      </c>
      <c r="C8" s="42" t="s">
        <v>30</v>
      </c>
      <c r="D8" s="13" t="s">
        <v>31</v>
      </c>
      <c r="E8" s="13" t="s">
        <v>32</v>
      </c>
      <c r="F8" s="13" t="s">
        <v>20</v>
      </c>
      <c r="G8" s="15">
        <v>407400</v>
      </c>
      <c r="H8" s="16">
        <v>387030</v>
      </c>
      <c r="I8" s="16">
        <f>G8*0.85</f>
        <v>346290</v>
      </c>
      <c r="J8" s="16">
        <v>407400</v>
      </c>
      <c r="K8" s="17">
        <v>387030</v>
      </c>
      <c r="L8" s="18">
        <f t="shared" si="0"/>
        <v>346290</v>
      </c>
      <c r="M8" s="12"/>
      <c r="N8" s="12"/>
    </row>
    <row r="9" spans="1:14" ht="27.75" customHeight="1" x14ac:dyDescent="0.25">
      <c r="A9" s="32">
        <v>6</v>
      </c>
      <c r="B9" s="13" t="s">
        <v>33</v>
      </c>
      <c r="C9" s="54" t="s">
        <v>34</v>
      </c>
      <c r="D9" s="13" t="s">
        <v>35</v>
      </c>
      <c r="E9" s="13" t="s">
        <v>36</v>
      </c>
      <c r="F9" s="13" t="s">
        <v>15</v>
      </c>
      <c r="G9" s="15">
        <f>H9/95*100</f>
        <v>207565.76842105263</v>
      </c>
      <c r="H9" s="16">
        <v>197187.48</v>
      </c>
      <c r="I9" s="16">
        <f>G9*0.85</f>
        <v>176430.90315789473</v>
      </c>
      <c r="J9" s="16">
        <v>207565.77</v>
      </c>
      <c r="K9" s="15">
        <f>J9*0.95</f>
        <v>197187.48149999999</v>
      </c>
      <c r="L9" s="23">
        <f t="shared" si="0"/>
        <v>176430.90449999998</v>
      </c>
      <c r="M9" s="12"/>
    </row>
    <row r="10" spans="1:14" s="25" customFormat="1" ht="25.5" customHeight="1" x14ac:dyDescent="0.25">
      <c r="A10" s="32">
        <v>7</v>
      </c>
      <c r="B10" s="13" t="s">
        <v>38</v>
      </c>
      <c r="C10" s="35" t="s">
        <v>39</v>
      </c>
      <c r="D10" s="13" t="s">
        <v>40</v>
      </c>
      <c r="E10" s="13" t="s">
        <v>41</v>
      </c>
      <c r="F10" s="13" t="s">
        <v>42</v>
      </c>
      <c r="G10" s="36">
        <v>235600</v>
      </c>
      <c r="H10" s="33">
        <v>223820</v>
      </c>
      <c r="I10" s="33">
        <f>H10/95*85</f>
        <v>200260</v>
      </c>
      <c r="J10" s="33">
        <v>235600</v>
      </c>
      <c r="K10" s="33">
        <v>223820</v>
      </c>
      <c r="L10" s="34">
        <f>K10/95*85</f>
        <v>200260</v>
      </c>
    </row>
    <row r="11" spans="1:14" s="25" customFormat="1" ht="30" customHeight="1" x14ac:dyDescent="0.25">
      <c r="A11" s="32">
        <v>8</v>
      </c>
      <c r="B11" s="13" t="s">
        <v>43</v>
      </c>
      <c r="C11" s="35" t="s">
        <v>44</v>
      </c>
      <c r="D11" s="13" t="s">
        <v>45</v>
      </c>
      <c r="E11" s="13" t="s">
        <v>46</v>
      </c>
      <c r="F11" s="13" t="s">
        <v>42</v>
      </c>
      <c r="G11" s="33">
        <v>455000</v>
      </c>
      <c r="H11" s="33">
        <v>432250</v>
      </c>
      <c r="I11" s="33">
        <f>H11/95*85</f>
        <v>386750</v>
      </c>
      <c r="J11" s="33">
        <v>455000</v>
      </c>
      <c r="K11" s="33">
        <v>432250</v>
      </c>
      <c r="L11" s="34">
        <f>K11/95*85</f>
        <v>386750</v>
      </c>
    </row>
    <row r="12" spans="1:14" s="25" customFormat="1" ht="32.25" customHeight="1" x14ac:dyDescent="0.25">
      <c r="A12" s="32">
        <v>9</v>
      </c>
      <c r="B12" s="13" t="s">
        <v>47</v>
      </c>
      <c r="C12" s="35" t="s">
        <v>48</v>
      </c>
      <c r="D12" s="13" t="s">
        <v>49</v>
      </c>
      <c r="E12" s="13" t="s">
        <v>50</v>
      </c>
      <c r="F12" s="13" t="s">
        <v>20</v>
      </c>
      <c r="G12" s="33">
        <v>779454.95789473678</v>
      </c>
      <c r="H12" s="33">
        <v>740482.21</v>
      </c>
      <c r="I12" s="33">
        <f>H12/95*85</f>
        <v>662536.71421052632</v>
      </c>
      <c r="J12" s="33">
        <v>779454.96</v>
      </c>
      <c r="K12" s="33">
        <v>740482.21</v>
      </c>
      <c r="L12" s="34">
        <f>K12/95*85</f>
        <v>662536.71421052632</v>
      </c>
    </row>
    <row r="13" spans="1:14" s="25" customFormat="1" ht="49.5" customHeight="1" x14ac:dyDescent="0.25">
      <c r="A13" s="32">
        <v>10</v>
      </c>
      <c r="B13" s="13" t="s">
        <v>51</v>
      </c>
      <c r="C13" s="35" t="s">
        <v>52</v>
      </c>
      <c r="D13" s="13" t="s">
        <v>53</v>
      </c>
      <c r="E13" s="13" t="s">
        <v>54</v>
      </c>
      <c r="F13" s="13" t="s">
        <v>55</v>
      </c>
      <c r="G13" s="36">
        <v>510226.4526315789</v>
      </c>
      <c r="H13" s="33">
        <v>484715.13</v>
      </c>
      <c r="I13" s="33">
        <f>H13/95*85</f>
        <v>433692.4847368421</v>
      </c>
      <c r="J13" s="33">
        <v>481121.39</v>
      </c>
      <c r="K13" s="33">
        <v>457065.32</v>
      </c>
      <c r="L13" s="34">
        <f>K13/95*85</f>
        <v>408953.18105263158</v>
      </c>
    </row>
    <row r="14" spans="1:14" s="25" customFormat="1" ht="38.25" customHeight="1" thickBot="1" x14ac:dyDescent="0.3">
      <c r="A14" s="48">
        <v>11</v>
      </c>
      <c r="B14" s="49" t="s">
        <v>56</v>
      </c>
      <c r="C14" s="50" t="s">
        <v>57</v>
      </c>
      <c r="D14" s="49" t="s">
        <v>58</v>
      </c>
      <c r="E14" s="49" t="s">
        <v>59</v>
      </c>
      <c r="F14" s="49" t="s">
        <v>20</v>
      </c>
      <c r="G14" s="51">
        <v>225422.44210526315</v>
      </c>
      <c r="H14" s="51">
        <v>214151.32</v>
      </c>
      <c r="I14" s="51">
        <f>H14/95*85</f>
        <v>191609.07578947366</v>
      </c>
      <c r="J14" s="51">
        <v>224962.04</v>
      </c>
      <c r="K14" s="51">
        <v>213713.94</v>
      </c>
      <c r="L14" s="52">
        <f>K14/95*85</f>
        <v>191217.73578947369</v>
      </c>
    </row>
    <row r="15" spans="1:14" s="25" customFormat="1" ht="29.25" customHeight="1" thickBot="1" x14ac:dyDescent="0.3">
      <c r="A15" s="64" t="s">
        <v>37</v>
      </c>
      <c r="B15" s="65"/>
      <c r="C15" s="65"/>
      <c r="D15" s="65"/>
      <c r="E15" s="65"/>
      <c r="F15" s="65"/>
      <c r="G15" s="66">
        <f t="shared" ref="G15:L15" si="1">SUM(G4:G14)</f>
        <v>5182787.6210526312</v>
      </c>
      <c r="H15" s="67">
        <f t="shared" si="1"/>
        <v>4923648.24</v>
      </c>
      <c r="I15" s="67">
        <f t="shared" si="1"/>
        <v>4405369.4778947365</v>
      </c>
      <c r="J15" s="67">
        <f t="shared" si="1"/>
        <v>5106988.05</v>
      </c>
      <c r="K15" s="67">
        <f t="shared" si="1"/>
        <v>4851638.6515000006</v>
      </c>
      <c r="L15" s="68">
        <f t="shared" si="1"/>
        <v>4340939.842052632</v>
      </c>
    </row>
    <row r="16" spans="1:14" s="25" customFormat="1" x14ac:dyDescent="0.25">
      <c r="A16" s="24"/>
      <c r="G16" s="26"/>
      <c r="H16" s="27"/>
      <c r="I16" s="27"/>
      <c r="J16" s="57"/>
      <c r="K16" s="58"/>
      <c r="L16" s="59"/>
    </row>
    <row r="17" spans="1:12" s="25" customFormat="1" x14ac:dyDescent="0.25">
      <c r="A17" s="24"/>
      <c r="G17" s="26"/>
      <c r="H17" s="27"/>
      <c r="I17" s="27"/>
      <c r="J17" s="44"/>
      <c r="K17" s="45"/>
      <c r="L17" s="46"/>
    </row>
    <row r="18" spans="1:12" s="25" customFormat="1" ht="15.75" thickBot="1" x14ac:dyDescent="0.3">
      <c r="A18" s="24"/>
      <c r="G18" s="26"/>
      <c r="H18" s="27"/>
      <c r="I18" s="27"/>
      <c r="J18" s="44"/>
      <c r="K18" s="45"/>
      <c r="L18" s="46"/>
    </row>
    <row r="19" spans="1:12" s="25" customFormat="1" ht="15.75" thickBot="1" x14ac:dyDescent="0.3">
      <c r="A19" s="60" t="s">
        <v>60</v>
      </c>
      <c r="B19" s="60" t="s">
        <v>61</v>
      </c>
      <c r="C19" s="60" t="s">
        <v>2</v>
      </c>
      <c r="D19" s="60" t="s">
        <v>3</v>
      </c>
      <c r="E19" s="60" t="s">
        <v>4</v>
      </c>
      <c r="F19" s="60" t="s">
        <v>5</v>
      </c>
      <c r="G19" s="61" t="s">
        <v>62</v>
      </c>
      <c r="H19" s="62" t="s">
        <v>63</v>
      </c>
      <c r="I19" s="62" t="s">
        <v>64</v>
      </c>
      <c r="J19" s="44"/>
      <c r="K19" s="45"/>
      <c r="L19" s="46"/>
    </row>
    <row r="20" spans="1:12" s="25" customFormat="1" ht="75.75" thickBot="1" x14ac:dyDescent="0.3">
      <c r="A20" s="37" t="s">
        <v>65</v>
      </c>
      <c r="B20" s="38" t="s">
        <v>66</v>
      </c>
      <c r="C20" s="38" t="s">
        <v>67</v>
      </c>
      <c r="D20" s="38" t="s">
        <v>68</v>
      </c>
      <c r="E20" s="39" t="s">
        <v>69</v>
      </c>
      <c r="F20" s="39" t="s">
        <v>15</v>
      </c>
      <c r="G20" s="40">
        <v>649490</v>
      </c>
      <c r="H20" s="41">
        <v>617015.5</v>
      </c>
      <c r="I20" s="63" t="s">
        <v>70</v>
      </c>
      <c r="J20" s="44"/>
      <c r="K20" s="45"/>
      <c r="L20" s="46"/>
    </row>
    <row r="21" spans="1:12" s="25" customFormat="1" x14ac:dyDescent="0.25">
      <c r="A21" s="24"/>
      <c r="G21" s="26"/>
      <c r="H21" s="27"/>
      <c r="I21" s="27"/>
      <c r="J21" s="44"/>
      <c r="K21" s="45"/>
      <c r="L21" s="46"/>
    </row>
  </sheetData>
  <mergeCells count="9">
    <mergeCell ref="A1:L1"/>
    <mergeCell ref="A2:A3"/>
    <mergeCell ref="B2:B3"/>
    <mergeCell ref="C2:C3"/>
    <mergeCell ref="D2:D3"/>
    <mergeCell ref="E2:E3"/>
    <mergeCell ref="F2:F3"/>
    <mergeCell ref="G2:I2"/>
    <mergeCell ref="J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schvalene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Dávid Bodnár</cp:lastModifiedBy>
  <dcterms:created xsi:type="dcterms:W3CDTF">2016-12-08T08:13:45Z</dcterms:created>
  <dcterms:modified xsi:type="dcterms:W3CDTF">2018-03-08T09:15:11Z</dcterms:modified>
</cp:coreProperties>
</file>